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\Internet\vici-restauration\6-Page Privée Sara NonAl\00 Sur Internet via FZ\"/>
    </mc:Choice>
  </mc:AlternateContent>
  <xr:revisionPtr revIDLastSave="0" documentId="8_{8A5E752E-C19B-4109-8EAD-209232DF9CB8}" xr6:coauthVersionLast="47" xr6:coauthVersionMax="47" xr10:uidLastSave="{00000000-0000-0000-0000-000000000000}"/>
  <bookViews>
    <workbookView xWindow="20370" yWindow="-120" windowWidth="20640" windowHeight="11160" tabRatio="599" xr2:uid="{1ACF7376-1E22-4B75-9310-1F5936EEE5E0}"/>
  </bookViews>
  <sheets>
    <sheet name="Consommables " sheetId="3" r:id="rId1"/>
    <sheet name="Matériel" sheetId="1" r:id="rId2"/>
    <sheet name="Loca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3" l="1"/>
  <c r="I69" i="3"/>
  <c r="I70" i="3"/>
  <c r="I71" i="3"/>
  <c r="I293" i="3"/>
  <c r="I294" i="3"/>
  <c r="I296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299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26" i="3"/>
  <c r="I125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F127" i="3"/>
  <c r="I127" i="3" s="1"/>
  <c r="I130" i="3"/>
  <c r="I131" i="3"/>
  <c r="I129" i="3"/>
  <c r="B128" i="3"/>
  <c r="I105" i="3"/>
  <c r="I106" i="3"/>
  <c r="I107" i="3"/>
  <c r="I108" i="3"/>
  <c r="I249" i="3"/>
  <c r="I109" i="3"/>
  <c r="I328" i="3"/>
  <c r="I329" i="3"/>
  <c r="I330" i="3"/>
  <c r="I331" i="3"/>
  <c r="I332" i="3"/>
  <c r="I333" i="3"/>
  <c r="I324" i="3"/>
  <c r="I325" i="3"/>
  <c r="I326" i="3"/>
  <c r="I327" i="3"/>
  <c r="I323" i="3"/>
  <c r="B322" i="3"/>
  <c r="I281" i="3"/>
  <c r="I282" i="3"/>
  <c r="I283" i="3"/>
  <c r="I284" i="3"/>
  <c r="I285" i="3"/>
  <c r="I286" i="3"/>
  <c r="E91" i="1"/>
  <c r="I86" i="3"/>
  <c r="I87" i="3"/>
  <c r="I85" i="3"/>
  <c r="B84" i="3"/>
  <c r="I62" i="3"/>
  <c r="I63" i="3"/>
  <c r="I64" i="3"/>
  <c r="I65" i="3"/>
  <c r="I66" i="3"/>
  <c r="I61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175" i="3"/>
  <c r="I279" i="3"/>
  <c r="I278" i="3"/>
  <c r="I277" i="3"/>
  <c r="I274" i="3"/>
  <c r="I275" i="3"/>
  <c r="I276" i="3"/>
  <c r="I273" i="3"/>
  <c r="I267" i="3"/>
  <c r="I266" i="3"/>
  <c r="I270" i="3"/>
  <c r="I271" i="3"/>
  <c r="I269" i="3"/>
  <c r="I255" i="3"/>
  <c r="I254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26" i="3"/>
  <c r="I258" i="3"/>
  <c r="I259" i="3"/>
  <c r="I260" i="3"/>
  <c r="I257" i="3"/>
  <c r="I264" i="3"/>
  <c r="I263" i="3"/>
  <c r="I262" i="3"/>
  <c r="I83" i="3"/>
  <c r="I81" i="3"/>
  <c r="I80" i="3"/>
  <c r="I77" i="3"/>
  <c r="I76" i="3"/>
  <c r="I74" i="3"/>
  <c r="I73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89" i="3"/>
  <c r="I17" i="3"/>
  <c r="I18" i="3"/>
  <c r="I19" i="3"/>
  <c r="I20" i="3"/>
  <c r="I21" i="3"/>
  <c r="I22" i="3"/>
  <c r="I23" i="3"/>
  <c r="I24" i="3"/>
  <c r="I16" i="3"/>
  <c r="E90" i="1"/>
  <c r="E89" i="1"/>
  <c r="E88" i="1"/>
  <c r="E87" i="1"/>
  <c r="E86" i="1"/>
  <c r="E82" i="1"/>
  <c r="E76" i="1"/>
  <c r="E75" i="1"/>
  <c r="E74" i="1"/>
  <c r="E73" i="1"/>
  <c r="E72" i="1"/>
  <c r="E71" i="1"/>
  <c r="E69" i="1"/>
  <c r="E67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9" i="2"/>
  <c r="E84" i="2"/>
  <c r="E83" i="2"/>
  <c r="E82" i="2"/>
  <c r="E81" i="2"/>
  <c r="E51" i="2"/>
  <c r="E52" i="2"/>
  <c r="E50" i="2"/>
  <c r="E67" i="2"/>
  <c r="E78" i="2"/>
  <c r="E79" i="2"/>
  <c r="E73" i="2"/>
  <c r="E66" i="2"/>
  <c r="E65" i="2"/>
  <c r="E63" i="2"/>
  <c r="E64" i="2"/>
  <c r="E62" i="2"/>
  <c r="E60" i="2"/>
  <c r="E58" i="2"/>
  <c r="E55" i="2"/>
  <c r="E54" i="2"/>
  <c r="E39" i="2"/>
  <c r="E38" i="2"/>
  <c r="E53" i="2"/>
  <c r="E45" i="2"/>
  <c r="E46" i="2"/>
  <c r="E47" i="2"/>
  <c r="E48" i="2"/>
  <c r="E44" i="2"/>
  <c r="E43" i="2"/>
  <c r="E42" i="2"/>
  <c r="E41" i="2"/>
  <c r="E40" i="2"/>
  <c r="E37" i="2"/>
  <c r="E36" i="2"/>
  <c r="E30" i="2"/>
  <c r="E31" i="2"/>
  <c r="E32" i="2"/>
  <c r="E33" i="2"/>
  <c r="E34" i="2"/>
  <c r="E35" i="2"/>
  <c r="E29" i="2"/>
  <c r="E28" i="2"/>
  <c r="E27" i="2"/>
  <c r="E20" i="2"/>
  <c r="E21" i="2"/>
  <c r="E22" i="2"/>
  <c r="E23" i="2"/>
  <c r="E24" i="2"/>
  <c r="E25" i="2"/>
  <c r="E26" i="2"/>
  <c r="E19" i="2"/>
  <c r="E17" i="2"/>
  <c r="E18" i="2"/>
  <c r="E16" i="2"/>
  <c r="E15" i="2"/>
  <c r="E14" i="2"/>
  <c r="E13" i="2"/>
  <c r="E9" i="2"/>
  <c r="E12" i="2"/>
  <c r="E11" i="2"/>
  <c r="E10" i="2"/>
</calcChain>
</file>

<file path=xl/sharedStrings.xml><?xml version="1.0" encoding="utf-8"?>
<sst xmlns="http://schemas.openxmlformats.org/spreadsheetml/2006/main" count="1280" uniqueCount="628">
  <si>
    <t>DEMANDE</t>
  </si>
  <si>
    <t>Désignation</t>
  </si>
  <si>
    <t>Unité de Gestion</t>
  </si>
  <si>
    <t>Référence</t>
  </si>
  <si>
    <t>Votre désignation produits</t>
  </si>
  <si>
    <t>marque
produits</t>
  </si>
  <si>
    <t>Label/certification</t>
  </si>
  <si>
    <t xml:space="preserve">UN / Unité de négociation </t>
  </si>
  <si>
    <t>Commentaires</t>
  </si>
  <si>
    <t>UN</t>
  </si>
  <si>
    <t xml:space="preserve">Votre désignation </t>
  </si>
  <si>
    <t xml:space="preserve">Marque
</t>
  </si>
  <si>
    <t>Fabricant/
Industriel</t>
  </si>
  <si>
    <t>LIT MEDICALISE</t>
  </si>
  <si>
    <r>
      <t xml:space="preserve">LIT MEDICALISE STANDARD </t>
    </r>
    <r>
      <rPr>
        <b/>
        <sz val="11"/>
        <rFont val="Calibri"/>
        <family val="2"/>
      </rPr>
      <t>2 FONCTIONS</t>
    </r>
    <r>
      <rPr>
        <sz val="11"/>
        <rFont val="Calibri"/>
        <family val="2"/>
      </rPr>
      <t xml:space="preserve">
Hauteur variable, relève buste électrique, relève jambe manuel</t>
    </r>
  </si>
  <si>
    <r>
      <t xml:space="preserve">LIT MEDICALISE STANDARD </t>
    </r>
    <r>
      <rPr>
        <b/>
        <sz val="8"/>
        <rFont val="Arial"/>
        <family val="2"/>
      </rPr>
      <t>3 FONCTIONS</t>
    </r>
    <r>
      <rPr>
        <sz val="8"/>
        <rFont val="Arial"/>
        <family val="2"/>
      </rPr>
      <t xml:space="preserve">
Hauteur variable, relève buste électrique, relève jambe électrique avec plicature des genoux</t>
    </r>
  </si>
  <si>
    <t>LIT MÉDICALISÉ POUR LES PATIENTS «ALZHEIMER»</t>
  </si>
  <si>
    <t>LIT GRANDE LARGEUR</t>
  </si>
  <si>
    <t>LIT GRANDE LARGEUR 120 cm</t>
  </si>
  <si>
    <t>LIT GRANDE LARGEUR 140 cm</t>
  </si>
  <si>
    <t>OPTIONS DE LIT</t>
  </si>
  <si>
    <t>BARRIERES EPOXY (droite)</t>
  </si>
  <si>
    <t>BARRIERES EPOXY (gauche)</t>
  </si>
  <si>
    <t>SYSTÈME D'AIDE A LA MOBILITE SAM droit</t>
  </si>
  <si>
    <t>SYSTÈME D'AIDE A LA MOBILITE SAM gauche</t>
  </si>
  <si>
    <t>POTENCE</t>
  </si>
  <si>
    <t>BUTEE MURALE</t>
  </si>
  <si>
    <t>PIED A SERUM A ROULETTES</t>
  </si>
  <si>
    <t>RALLONGE DE SOMMIER L.20 cm pour lit largeur 90 cm</t>
  </si>
  <si>
    <t>RALLONGE DE SOMMIER L.20 cm pour lit largeur 120 cm</t>
  </si>
  <si>
    <t xml:space="preserve">PREVENTION DES ESCARRES </t>
  </si>
  <si>
    <t>GUIDON DE TRANSFERT (sans sangle)</t>
  </si>
  <si>
    <t xml:space="preserve">VERTICALISATEUR ELECTRIQUE EMBASE ECARTEMENT (sans sangle) </t>
  </si>
  <si>
    <t xml:space="preserve">VERTICALISATEUR ELECTRIQUE EMBASE FIXE (sans sangle) </t>
  </si>
  <si>
    <t>FAUTEUIL ROULANT LEGER MANUEL</t>
  </si>
  <si>
    <t>FAUTEUIL ROULANT LEGER STANDARD Taille 40 à 50 cm</t>
  </si>
  <si>
    <t>FAUTEUIL ROULANT GRANDE LARGEUR Taille 55 ou 60 cm</t>
  </si>
  <si>
    <t>FAUTEUIL ROULANT LEGER SPECIFIQUE Taille 38 à 50 cm</t>
  </si>
  <si>
    <t>ACCESSOIRES FAUTEUIL ROULANT</t>
  </si>
  <si>
    <t>ACCESSOIRE FAUTEUIL ROULANT - REPOSE JAMBE DROIT</t>
  </si>
  <si>
    <t>ACCESSOIRE FAUTEUIL ROULANT - REPOSE JAMBE GAUCHE</t>
  </si>
  <si>
    <t>ACCESSOIRE FAUTEUIL ROULANT - GOUTTIERE DROITE</t>
  </si>
  <si>
    <t>ACCESSOIRE FAUTEUIL ROULANT - GOUTTIERE GAUCHE</t>
  </si>
  <si>
    <t>FAUTEUIL ROULANT DE CONFORT</t>
  </si>
  <si>
    <t>FAUTEUIL ROULANT CONFORT Taille 39 à 54 cm</t>
  </si>
  <si>
    <t>FAUTEUIL ROULANT CONFORT GRANDE LARGEUR Taille 55 à 66 cm</t>
  </si>
  <si>
    <t>ACCESSOIRES FAUTEUIL ROULANT DE CONFORT</t>
  </si>
  <si>
    <t>ACCESSOIRE FAUTEUIL ROULANT CONFORT - APPUI JOUE</t>
  </si>
  <si>
    <t>ACCESSOIRE FAUTEUIL ROULANT CONFORT - PLOT ABDUCTION</t>
  </si>
  <si>
    <t>ACCESSOIRE FAUTEUIL ROULANT CONFORT - GOUTTIERE DROITE</t>
  </si>
  <si>
    <t>ACCESSOIRE FAUTEUIL ROULANT CONFORT - GOUTTIERE GAUCHE</t>
  </si>
  <si>
    <t>ACCESSOIRE FAUTEUIL ROULANT CONFORT - CALE TRONC DROIT</t>
  </si>
  <si>
    <t>ACCESSOIRE FAUTEUIL ROULANT CONFORT - CALE TRONC GAUCHE</t>
  </si>
  <si>
    <t>La maintenance préventive est comprise dans le tarif locatif.
Les frais de remise en état en cas de détérioration du matériel (cassé, abimé ou sale) seront susceptibles d'être facturés.</t>
  </si>
  <si>
    <t>PAGE DU CATALOGUE</t>
  </si>
  <si>
    <t xml:space="preserve">PETITS MATERIELS ET CONSOMMABLES POUR LES SOINS </t>
  </si>
  <si>
    <t>LE DIAGNOSTIC</t>
  </si>
  <si>
    <t>ABORD VEINEUX</t>
  </si>
  <si>
    <t>LES GANTS NON STERILES</t>
  </si>
  <si>
    <t>LES COMPRESSES NON-TISSÉ STÉRILES - SACHET DE 2</t>
  </si>
  <si>
    <t>LES COMPRESSES NON-TISSÉ STÉRILES - SACHET DE 5</t>
  </si>
  <si>
    <t>LES COMPRESSES NON TISSEES NON STERILES SACHET DE 100</t>
  </si>
  <si>
    <t>LES COMPRESSES DE GAZE NON STERILES SACHET DE 100</t>
  </si>
  <si>
    <t>INSTRUMENTATION</t>
  </si>
  <si>
    <t>ABORD URINAIRE</t>
  </si>
  <si>
    <t>LES PANSEMENTS -LES BANDES- LES FILETS TUBULAIRES</t>
  </si>
  <si>
    <t>PANSEMENTS TECHNIQUES</t>
  </si>
  <si>
    <t>PANSEMENTS ADHÉSIFS</t>
  </si>
  <si>
    <t>SUTURES CUTANES</t>
  </si>
  <si>
    <t>BANDES EXTENSIBLES</t>
  </si>
  <si>
    <t>BANDES DE CRÊPE</t>
  </si>
  <si>
    <t>SPARADRAP - COTON - MOUCHOIRS -MASQUES</t>
  </si>
  <si>
    <t>HYGIENE DES MAINS - HYGIENE CORPORELLE - SOINS DU CORPS</t>
  </si>
  <si>
    <t xml:space="preserve">SAVONS </t>
  </si>
  <si>
    <t xml:space="preserve">CREMES REPARATRICES- HUILE DE MASSAGE </t>
  </si>
  <si>
    <t>LA COMPLEMENTATION NUTRITIONNELLE</t>
  </si>
  <si>
    <t>COMPLEMENTATION NUTRITIONNELLE ORALE</t>
  </si>
  <si>
    <t>LIT ALZHEIMER 2 FONCTIONS
Hauteur variable (amplitude de 22 à 78 cm), relève buste électrique, relève jambe manuel</t>
  </si>
  <si>
    <t>LIT ALZHEIMER 3 FONCTIONS
Hauteur variable (amplitude de 22 à 78 cm), relève buste électrique, relève jambe électrique</t>
  </si>
  <si>
    <r>
      <t xml:space="preserve">LIT SPECIFIQUE EHPAD </t>
    </r>
    <r>
      <rPr>
        <b/>
        <sz val="8"/>
        <rFont val="Arial"/>
        <family val="2"/>
      </rPr>
      <t>+ 5 FONCTIONS</t>
    </r>
    <r>
      <rPr>
        <sz val="8"/>
        <rFont val="Arial"/>
        <family val="2"/>
      </rPr>
      <t xml:space="preserve">
Hauteur variable, relève buste électrique, relève jambe électrique avec plicature des genoux, proclive / déclive</t>
    </r>
  </si>
  <si>
    <t xml:space="preserve">LIT MEDICALISE </t>
  </si>
  <si>
    <t>LIR</t>
  </si>
  <si>
    <t>LIJ</t>
  </si>
  <si>
    <t>LIK</t>
  </si>
  <si>
    <t>LIA</t>
  </si>
  <si>
    <t>LIB</t>
  </si>
  <si>
    <t>?</t>
  </si>
  <si>
    <t>Prix  unitaire HT / jour à l'UG
(voir col B)</t>
  </si>
  <si>
    <t>LIG</t>
  </si>
  <si>
    <t>BAD</t>
  </si>
  <si>
    <t>BAG</t>
  </si>
  <si>
    <t xml:space="preserve">OFFERT à la demande </t>
  </si>
  <si>
    <t>PLI</t>
  </si>
  <si>
    <t>BUT</t>
  </si>
  <si>
    <t xml:space="preserve"> PSR</t>
  </si>
  <si>
    <t>RAL</t>
  </si>
  <si>
    <t>BAM</t>
  </si>
  <si>
    <t>MATELAS A AIR DYNAMIQUE pour lit largeur 90 cm (traitement jusqu'à stade 2)</t>
  </si>
  <si>
    <t>MATELAS A AIR DYNAMIQUE  pour lit largeur 90 cm (traitement jusqu'à stade 3)</t>
  </si>
  <si>
    <t>MATELAS A AIR DYNAMIQUE  pour lit largeur 90 cm (traitement jusqu'à stade 4)</t>
  </si>
  <si>
    <t>MATELAS A AIR DYNAMIQUE  pour lit largeur 120 cm  (traitement jusqu'à stade 2)</t>
  </si>
  <si>
    <t>COUSSIN A AIR DYNAMIQUE  43 X 43 cm sur batteries pour fauteuil</t>
  </si>
  <si>
    <t>COUSSIN A AIR DYNAMIQUE  46 X 46 cm sur batteries pour fauteuil</t>
  </si>
  <si>
    <t xml:space="preserve">COUSSIN A AIR </t>
  </si>
  <si>
    <t>COMPRESSEUR</t>
  </si>
  <si>
    <t>CAM</t>
  </si>
  <si>
    <t>MATELAS A AIR DYNAMIQUE  pour lit largeur 140 cm (traitement jusqu'à stade 2)</t>
  </si>
  <si>
    <t>CBP</t>
  </si>
  <si>
    <t>CBD</t>
  </si>
  <si>
    <t>CBG</t>
  </si>
  <si>
    <t xml:space="preserve">PREVENTIONS DES ESCARRES : MATELAS &amp; SURMATELAS &amp; COUSSINS </t>
  </si>
  <si>
    <t>PLATEFORME DE PESEE AVEC MAIN COURANTE</t>
  </si>
  <si>
    <t>PFP</t>
  </si>
  <si>
    <t>LEVE PERSONNE ECARTEMENT ELECTRIQUE XL (sans sangle)(jusqu’à 250 kg)</t>
  </si>
  <si>
    <t>SME</t>
  </si>
  <si>
    <t>SMG</t>
  </si>
  <si>
    <t>SANGLE POUR LEVE PERSONNE TAILLE M</t>
  </si>
  <si>
    <t>SANGLE POUR LEVE PERSONNE TAILLE L</t>
  </si>
  <si>
    <t>SANGLE POUR LEVE PERSONNE TAILLE XL</t>
  </si>
  <si>
    <t>SMW</t>
  </si>
  <si>
    <t>VERTICALISATEUR ELECTRIQUE ECARTEMENT MANUEL (sans sangle)(jusqu’à 180 kg)</t>
  </si>
  <si>
    <t>SANGLE POUR VERTICALISATEUR TAILLE S</t>
  </si>
  <si>
    <t>SANGLE POUR VERTICALISATEUR TAILLE M</t>
  </si>
  <si>
    <t>SANGLE POUR VERTICALISATEUR TAILLE L</t>
  </si>
  <si>
    <t>SANGLE POUR VERTICALISATEUR TAILLE XL</t>
  </si>
  <si>
    <t>SANGLE POUR LEVE PERSONNE  TAILLE S</t>
  </si>
  <si>
    <t>SLP</t>
  </si>
  <si>
    <t>FAUTEUIL DE PESEE AVEC ROUKETTES ET REPOSE PIEDS</t>
  </si>
  <si>
    <t>CDP</t>
  </si>
  <si>
    <t>SYSTÈME DE PESEE POUR LEVE PERSONNE</t>
  </si>
  <si>
    <t>SYP</t>
  </si>
  <si>
    <t>PESEE</t>
  </si>
  <si>
    <t>FRO</t>
  </si>
  <si>
    <t>FRG</t>
  </si>
  <si>
    <t>FAUTEUIL ROULANT HÉMIPLÉGIE - LEVIER PENDULAIRE ( LARGEUR DE 38 À 50 CM), SANS ACCOUDOIR HÉMIPLÉGIQUE.</t>
  </si>
  <si>
    <t>FRA</t>
  </si>
  <si>
    <t>FRB</t>
  </si>
  <si>
    <t>FAUTEUIL ROULANT HÉMIPLÉGIE - DOUBLE MAIN COURANTE  ( LARGEUR DE 38 À 50 CM), SANS ACCOUDOIR HÉMIPLÉGIQUE.</t>
  </si>
  <si>
    <t xml:space="preserve">FAUTEUIL STANDARD (+2 ACCESSOIRES) </t>
  </si>
  <si>
    <t>RJG</t>
  </si>
  <si>
    <t>RJD</t>
  </si>
  <si>
    <t>ACCESSOIRE FAUTEUIL ROULANT - REPOSE JAMBE DROITE</t>
  </si>
  <si>
    <t>RHT</t>
  </si>
  <si>
    <t>GRF</t>
  </si>
  <si>
    <t>FRC</t>
  </si>
  <si>
    <t xml:space="preserve">FAUTEUIL ROULANT CONFORT TOILE DOSSIER REGLABLE </t>
  </si>
  <si>
    <t>FRF</t>
  </si>
  <si>
    <t xml:space="preserve">FAUTEUIL ROULANT CONFORT - AVEC TOILE DE DOSSIER RÉGLABLE EN TENSION DOSSIER FLEX3 RÉGLABLE EN TENSION AVEC COUSSIN LATÉRAL, COUSSIN À MEMOIRE DE FORME, ACCOUDOIRS CONFORTS </t>
  </si>
  <si>
    <t xml:space="preserve">FAUTEUIL ROULANT POUR PERSONNE DEFORTE CORPULENCE EQUIPÉ D'UN COUSSIN À MEMOIRE DE FORME (LARGEUR 55 À 66CM) </t>
  </si>
  <si>
    <t>FRH</t>
  </si>
  <si>
    <t>FRI</t>
  </si>
  <si>
    <t>FAUTEUIL ROULANT POUR PERSONNE DE GRANDE TAILLE EQUIPÉ D'UN COUSSIN À MEMOIRE DE FORME (LARGEUR 39 À 54CM/ PROFONDEUR RÉGLABLE)</t>
  </si>
  <si>
    <t xml:space="preserve">FAUTEUIL ROULANT CONFORT - LARGEUR AJUSTABLE VIA LES ACCOUDOIRS ET PROFONDEUR AJUSTABLE VIA LE CHASSIS, ÉQUIPÉ D'UN COUSSIN À MÉMOIRE DE FORME (LARGEUR 39 À 54 CM), ACCOUDOIRS CONFORTS </t>
  </si>
  <si>
    <r>
      <t xml:space="preserve">FAUTEUIL ROULANT POUR PERSONNE DE </t>
    </r>
    <r>
      <rPr>
        <b/>
        <sz val="9"/>
        <color rgb="FF000000"/>
        <rFont val="CodecPro"/>
      </rPr>
      <t xml:space="preserve">PETITE TAILLE OU PETITE CORPULENCE </t>
    </r>
    <r>
      <rPr>
        <sz val="9"/>
        <color rgb="FF000000"/>
        <rFont val="CodecPro"/>
      </rPr>
      <t xml:space="preserve">EQUIPÉ D'UN COUSSIN À MEMOIRE DE FORME (LARGEUR 34 À 39CM/ PROFONDEUR RÉGLABLE) </t>
    </r>
  </si>
  <si>
    <t>FAUTEUIL ROULANT POUR PERSONNE DE PETITE TAILLE</t>
  </si>
  <si>
    <t>FRK</t>
  </si>
  <si>
    <t>CAL</t>
  </si>
  <si>
    <t>ACCESSOIRE FAUTEUIL ROULANT  - APPUI TETE</t>
  </si>
  <si>
    <t xml:space="preserve">ACCESSOIRE FAUTEUIL ROULANT - CALE TRONC </t>
  </si>
  <si>
    <r>
      <t>APPUI-JOUE AVEC OREILLETTES LONGUES (EN REMPLACEMENT DE L'APPUI-TÊTE CLASSIQUE)</t>
    </r>
    <r>
      <rPr>
        <b/>
        <sz val="10"/>
        <color rgb="FF000000"/>
        <rFont val="CodecPro"/>
      </rPr>
      <t xml:space="preserve"> </t>
    </r>
    <r>
      <rPr>
        <sz val="10"/>
        <color rgb="FF000000"/>
        <rFont val="CodecPro"/>
      </rPr>
      <t xml:space="preserve">POUR FAUTEUIL ROULANT DE CONFORT AZALEA </t>
    </r>
  </si>
  <si>
    <t>APJ</t>
  </si>
  <si>
    <t>GOUTTIÈRES DROITE POUR FAUTEUIL ROULANT DE CONFORT AZALEA</t>
  </si>
  <si>
    <t>GOUTTIÈRES GAUCHE POUR FAUTEUIL ROULANT DE CONFORT AZALEA</t>
  </si>
  <si>
    <t>PLOT D'ADDUCTION</t>
  </si>
  <si>
    <t xml:space="preserve">ACCESSOIRE FAUTEUIL ROULANT CONFORT - ACCOUDOIR </t>
  </si>
  <si>
    <t>ACCOUDOIR HEMIPLEGIQUE</t>
  </si>
  <si>
    <t>SYSTÈME DE TRANSFERT, LÈVE PERSONNE, VERTICALISATEUR ET GUIDON</t>
  </si>
  <si>
    <t xml:space="preserve">GUIDON DE TRANSFERT FIXE </t>
  </si>
  <si>
    <t>GUIDON DE TRANSFERT PIVOTANT</t>
  </si>
  <si>
    <t xml:space="preserve">GUIDON DE TRANSFERT DÉPLAÇANT </t>
  </si>
  <si>
    <t>SMR</t>
  </si>
  <si>
    <t>SMU</t>
  </si>
  <si>
    <t>SMV</t>
  </si>
  <si>
    <t>FAUTEUIL COQUILLE</t>
  </si>
  <si>
    <t xml:space="preserve">FAUTEUIL COQUILLE </t>
  </si>
  <si>
    <t>SIÈGE COQUILLE AVEC COUSSIN D'ASSISE EN MOUSSE À MÉMOIRE DE FORME (LARGEUR 37 À 54CM).</t>
  </si>
  <si>
    <t>SGC</t>
  </si>
  <si>
    <t xml:space="preserve">TABLETTE POUR SIEGE COQUILLE </t>
  </si>
  <si>
    <t>TSC</t>
  </si>
  <si>
    <t xml:space="preserve">APPUI GENOU POUR VERTICALISATEUR </t>
  </si>
  <si>
    <t>APG</t>
  </si>
  <si>
    <t>Prix  unitaire HT à l' achat
(voir col B)</t>
  </si>
  <si>
    <t>ABAP100C ou 14260</t>
  </si>
  <si>
    <t>47038U ou IC80000</t>
  </si>
  <si>
    <t>81979U</t>
  </si>
  <si>
    <t>ABAISSE-LANGUES BOIS ADULTE 100 unités</t>
  </si>
  <si>
    <t>AGRAFEUSE CUTANEE PRECISE AVEC 5 AGRAFES /UNITE</t>
  </si>
  <si>
    <t>OTE-AGRAFE SR1 - UNITE</t>
  </si>
  <si>
    <t>PINCE KOCHER PLASTIQUE 14cm BLEUE / UNITE</t>
  </si>
  <si>
    <t>CISEAUX MOUSSE DROIT 14cm</t>
  </si>
  <si>
    <t>CISEAUX POINTUS STERILE 11cm MEDISET - UNITE</t>
  </si>
  <si>
    <t>CISEAUX A ONGLES DROIT 10cm</t>
  </si>
  <si>
    <t>PINCE COUPE ONGLES 15cm</t>
  </si>
  <si>
    <t>PETITE CUILLERE TORSOGRIP</t>
  </si>
  <si>
    <t>PINCE COUPE ONGLES DE POCHE - UNITE</t>
  </si>
  <si>
    <t>MARTEAU A REFLEXE BABINSKY 25cm ADULTE - UNITE</t>
  </si>
  <si>
    <t>GARROT ELASTIQUE AVEC CLIP SANS LATEX ADULTE</t>
  </si>
  <si>
    <t>GARROT ELASTIQUE AVEC CLIP SANS LATEX  ENFANT</t>
  </si>
  <si>
    <t>CURETTES DERMATOLOGIQUES STERILES DIAMETRE 2mm -B10</t>
  </si>
  <si>
    <t>BISTOURI STERILE N°11 - B10</t>
  </si>
  <si>
    <t>BISTOURI STERILE N°10 - B10</t>
  </si>
  <si>
    <t>l' abaisse lange</t>
  </si>
  <si>
    <t>SPARADRAP  9,14 M X 2,5 CM PLASTIQUE BTE DE 12 ROULEAUX</t>
  </si>
  <si>
    <t>TENSIOMETRE LIAN NANO SPENGLER</t>
  </si>
  <si>
    <t>THER</t>
  </si>
  <si>
    <t>72790 B200</t>
  </si>
  <si>
    <t>72790 B800</t>
  </si>
  <si>
    <t>PYMED ou 9007</t>
  </si>
  <si>
    <t>TENSIOMETRE LIAN NANO SPENGLER BRASSARD MULTI TAILLES</t>
  </si>
  <si>
    <t>TENSIOMETRE BRAS VEROVAL COMPACT</t>
  </si>
  <si>
    <t>THERMOMETRE ELECTRONIQUE VEDO CLEAR SONDE FLEXIBLE</t>
  </si>
  <si>
    <t>THERMOMETRE INFRAROUGE SANS CONTACT</t>
  </si>
  <si>
    <t>THERMOMETRE RECTAL</t>
  </si>
  <si>
    <t>THERMOSCAN COUVRE SONDE B200</t>
  </si>
  <si>
    <t>THERMOSCAN COUVRE SONDE B800</t>
  </si>
  <si>
    <t>OXYMETRE DE POULS OXY-ONE NEO</t>
  </si>
  <si>
    <t>OXYMETRE PYMEDICAL</t>
  </si>
  <si>
    <t>l' agrafeuse</t>
  </si>
  <si>
    <t>l' ote agrafe</t>
  </si>
  <si>
    <t xml:space="preserve">la pince </t>
  </si>
  <si>
    <t>le ciseaux</t>
  </si>
  <si>
    <t>la pince</t>
  </si>
  <si>
    <t>la petite cuiellere</t>
  </si>
  <si>
    <t>le marteau</t>
  </si>
  <si>
    <t>le garrot</t>
  </si>
  <si>
    <t>la curette</t>
  </si>
  <si>
    <t>le bistouri</t>
  </si>
  <si>
    <t>le tensiometre</t>
  </si>
  <si>
    <t>le thermometre</t>
  </si>
  <si>
    <t>le couvre sonde</t>
  </si>
  <si>
    <t>l'oxymètre</t>
  </si>
  <si>
    <t>COMPRESSE NON TISSE STERILE 10x10cm - 50 SACHETS DE 5</t>
  </si>
  <si>
    <t>COMPRESSE NON TISSE STERILE 10x10cm - 50 SACHETS DE 2</t>
  </si>
  <si>
    <t>COMPRESSE NON TISSEE NON STERILE 5x5cm S100</t>
  </si>
  <si>
    <t>la compresse</t>
  </si>
  <si>
    <t>AQUACEL FOAM ADHESIVE 8cmx13cm Boite de 10</t>
  </si>
  <si>
    <t>AQUACEL FOAM ADHESIVE 8cmx8cm Boite de 10</t>
  </si>
  <si>
    <t>AQUACEL AG 5cmx5cm 10 unités</t>
  </si>
  <si>
    <t>AQUACEL AG 10cmx12cm 16 unités</t>
  </si>
  <si>
    <t>AQUACEL EXTRA 5cmx10cm Boite de 10</t>
  </si>
  <si>
    <t>FOAM LITE ADHESIVE 8cmx8cm Boite de 10</t>
  </si>
  <si>
    <t>DUODERM EXTRA MINCE 10cmx15cm Boite de 10</t>
  </si>
  <si>
    <t>DUODERM EXTRA MINCE 6cmx11cm Boite de 10</t>
  </si>
  <si>
    <t>DUODERM HYDROGEL TUBE 15g Boite de 10</t>
  </si>
  <si>
    <t>CARBO FLEX 10cmx10cm Boite de 10</t>
  </si>
  <si>
    <t>BIATAIN SILICONE SACRAL 15cmx19cm 5 unités</t>
  </si>
  <si>
    <t>BIATAIN ADHESIVE HEEL 19cmx20cm 10 unités</t>
  </si>
  <si>
    <t>BIATAIN SILICONEE HEEL 18cmx18cm 5 unités</t>
  </si>
  <si>
    <t>BIATAIN SILICONE LITE 5cmx5cm 5 unités</t>
  </si>
  <si>
    <t>BIATAIN ALGINATE 10cmx10cm 10 unités</t>
  </si>
  <si>
    <t>BIATAIN ALGINATE 3cmx44cm 10 unités</t>
  </si>
  <si>
    <t>COMFEEL PLUS TRANSPARENT 10cmx10cm Boite de 10</t>
  </si>
  <si>
    <t>COMFEEL PLUS TRANSPARENT 13cmx13cm Boite de 10</t>
  </si>
  <si>
    <t>COMFEEL PLUS TRANSPARENT 9cmx14cm Boite de 10</t>
  </si>
  <si>
    <t>COMFEEL PLUS OPAQUE 10cmx10cm Boite de 10</t>
  </si>
  <si>
    <t>COMFEEL PLUS OPAQUE 13cmx13cm Boite de 10</t>
  </si>
  <si>
    <t>INTERDRY ROULEAU</t>
  </si>
  <si>
    <t>ALLEVYN GENTLE BORDER ADHESIF 8cmx8cm Boite de 16</t>
  </si>
  <si>
    <t>ALLEVYN HEEL CLASSIC 10 unités</t>
  </si>
  <si>
    <t>ALLEVYN NON-ADHESIVE 11cmx11cm 16 unités</t>
  </si>
  <si>
    <t>OPSITE FLEXIGRID 10cmx12cm 50 unités</t>
  </si>
  <si>
    <t>OPSITE FLEXIGRID 6cmx7cm 100 unités</t>
  </si>
  <si>
    <t>OPSITE 10cmx14cm 50 unités</t>
  </si>
  <si>
    <t>INTRASITE GEL APPLIPAK 15 grammes 5 unités</t>
  </si>
  <si>
    <t>INTRASITE GEL APPLIPAK 15 grammes 10 unités</t>
  </si>
  <si>
    <t>JELONET 10cmx40cm 10 unités</t>
  </si>
  <si>
    <t>JELONET 5cmx5cm 50 unités</t>
  </si>
  <si>
    <t>JELONET 10cmx10cm 100 unités</t>
  </si>
  <si>
    <t>JELONET GRAS IMPREGNES DE VASELINE 10cmx10cm 10 unités</t>
  </si>
  <si>
    <t>CARBONET 10cmx10cm Boite de 12</t>
  </si>
  <si>
    <t>MEPILEX BORDER 14cmx15cm 16 unités</t>
  </si>
  <si>
    <t>MEPITEL SOFT SILICONE 10cmx18cm Boite de 10</t>
  </si>
  <si>
    <t>MEPILEX TALON 13cmx21cm Boite de 10</t>
  </si>
  <si>
    <t>MEPILEX BORDER 10cmx10cm Boite de 5</t>
  </si>
  <si>
    <t>MEPILEX BORDER EXTRA MINCE 5cmx5cm Boite de 10</t>
  </si>
  <si>
    <t>MEPILEX BORDER FLEX EM 5cmx5cm Boite de 10</t>
  </si>
  <si>
    <t>81043 ou 335690</t>
  </si>
  <si>
    <t>81005 ou 037102</t>
  </si>
  <si>
    <t>12491 ou 037432</t>
  </si>
  <si>
    <t>335330 ou 81426</t>
  </si>
  <si>
    <t>335170 ou 81054</t>
  </si>
  <si>
    <t>335360 ou 81876</t>
  </si>
  <si>
    <t>331100 ou 79899</t>
  </si>
  <si>
    <t>332910 ou 79902</t>
  </si>
  <si>
    <t>66800275 ou 16075</t>
  </si>
  <si>
    <t>66800274 ou 16074</t>
  </si>
  <si>
    <t>66000043 ou 16001</t>
  </si>
  <si>
    <t>66320871 ou 16050</t>
  </si>
  <si>
    <t>15982 ou 4630</t>
  </si>
  <si>
    <t>61590 ou 4628</t>
  </si>
  <si>
    <t>4975 ou 15986</t>
  </si>
  <si>
    <t>16080 ou 7311</t>
  </si>
  <si>
    <t>7459 ou 16084</t>
  </si>
  <si>
    <t>MEPILEX BORDER ou 295300</t>
  </si>
  <si>
    <t>82971 ou 583520</t>
  </si>
  <si>
    <t>STERI-STRIP 3M 3mmx75mm 50 unités</t>
  </si>
  <si>
    <t>STERI-STRIP 3M 6mmx75mm 50 unités</t>
  </si>
  <si>
    <t>STERI-STRIP 3M 6mmx100mm 50 unités</t>
  </si>
  <si>
    <t>L'unité</t>
  </si>
  <si>
    <t>99996 ou 62056</t>
  </si>
  <si>
    <t>99995 ou 61318</t>
  </si>
  <si>
    <t>PANSEMENT ADHESIF STERILE 6x8cm - B50</t>
  </si>
  <si>
    <t>PANSEMENT ADHESIF STERILE 10x20cm - B50</t>
  </si>
  <si>
    <t>PANSEMENT ADHESIF STERILE 10x15cm - B50</t>
  </si>
  <si>
    <t>PANSEMENT ADHESIF STERILE 8x10cm - B50</t>
  </si>
  <si>
    <t>AIGUILLE STERILE AGANI 21g 0,8x50mm - Vert Boite de 100</t>
  </si>
  <si>
    <t>AIGUILLE STERILE AGANI 22g 0,7x38mm - Noir Boite de 100</t>
  </si>
  <si>
    <t>AIGUILLE STERILE AGANI 25g 0,5x25mm - Orange Boite de 100</t>
  </si>
  <si>
    <t>AIGUILLE STERILE AGANI 18g 1,2x38mm - Rose Boite de 100</t>
  </si>
  <si>
    <t>AIGUILLE STERILE AGANI 25g 0,5x16mm - Orange Boite de 100</t>
  </si>
  <si>
    <t>AIGUILLE STERILE AGANI 21g 0,8x38mm - Vert Boite de 100</t>
  </si>
  <si>
    <t>AIGUILLE STERILE 23g 0,60x25mm - Bleu Boite de 100</t>
  </si>
  <si>
    <t>AIGUILLE STERILE 22g 0,70x25mm - Noir Boite de 100</t>
  </si>
  <si>
    <t>AIGUILLE STERILE 21g 0,80x25mm - Vert Boite de 100</t>
  </si>
  <si>
    <t>AIGUILLE STERILE 25g 0,50x25mm - Orange Boite de 100</t>
  </si>
  <si>
    <t>AIGUILLE STERILE 20g 0,90x25mm - Jaune Boite de 100</t>
  </si>
  <si>
    <t>AIGUILLE STERILE 20g 0,90x40mm - Jaune Boite de 100</t>
  </si>
  <si>
    <t>AIGUILLE STERILE 21g 0,80x40mm - Vert Boite de 100</t>
  </si>
  <si>
    <t>AIGUILLE BD MICROLANCE 18g 2"  1,2x50mm - Rose Boite de 100</t>
  </si>
  <si>
    <t>SERINGUE BD DISCARDIT STERILE 20mL - Vert Boite de 80</t>
  </si>
  <si>
    <t>SERINGUE BD DISCARDIT STERILE 10mL - Orange Boite de 100</t>
  </si>
  <si>
    <t>SERINGUE BD DISCARDIT STERILE 5mL - Rouge Boite de 100</t>
  </si>
  <si>
    <t>SERINGUE BD DISCARDIT STERILE 2mL - Bleu Boite de 100</t>
  </si>
  <si>
    <t>OBTURATEUR STOPPER - Boite de 100</t>
  </si>
  <si>
    <t>PERFUSEUR INTRAFIX FILTRE + LUER LOCK + SITE/BOITE 100</t>
  </si>
  <si>
    <t>PERFUSEUR INTRAFIX SAFESET EMBOUT LUER LOCK /BOITE 100</t>
  </si>
  <si>
    <t>MICROPERFUSEUR ROSE 18g TUBULURE 300mm - BOITE DE 50</t>
  </si>
  <si>
    <t>SERINGUE 1mL Boite de 100</t>
  </si>
  <si>
    <t>BD VACUTAINER PRECISION GLIDE 0,8mmx38mm Boite de 100</t>
  </si>
  <si>
    <t>BD VACUTAINER PRECISION GLIDE 0,7mmx38mm Boite de 100</t>
  </si>
  <si>
    <t>BD INSYTE CATHETER 0,9mmx25mm 35mL/min Boite de 50</t>
  </si>
  <si>
    <t>70856 /BOITE</t>
  </si>
  <si>
    <t>69557 /BOITE</t>
  </si>
  <si>
    <t>l' aiguille</t>
  </si>
  <si>
    <t>la seringue</t>
  </si>
  <si>
    <t xml:space="preserve">le micro perfuseur </t>
  </si>
  <si>
    <t>le catheter</t>
  </si>
  <si>
    <t>l'obturateur</t>
  </si>
  <si>
    <t>le perfuseur</t>
  </si>
  <si>
    <t>le vacutainer</t>
  </si>
  <si>
    <t>AIGUILLE STERILE 18g 1,2x40mm - Rose Boite de 100</t>
  </si>
  <si>
    <t>AIGUILLE STERILE 25g 0,5x16mm - Orange Boite de 100</t>
  </si>
  <si>
    <t>MICRO-PERFUSEUR BD VACUTAINER 21g (0,8x19x305mm) - Vert Boite de 50</t>
  </si>
  <si>
    <t>CATHETER BD SAF-T-INTIMA 20g (1,1x25mm) 55ml/min - Boite de 25</t>
  </si>
  <si>
    <t>CATHETER BD SAF-T-INTIMA 24g (0,7x19mm) 22ml/min - Boite de 25</t>
  </si>
  <si>
    <t>CATHETER BD SAF-T-INTIMA 22g (0,9x19mm) 36ml/min - Boite de 25</t>
  </si>
  <si>
    <t>MICRO-PERFUSEUR EPICRANIEN VENOFIX 22g 0,7x20mm/30cm Luer Lock/Boite de 50</t>
  </si>
  <si>
    <t>SURFLO I,V CATHETER 0,85mmx25mm 35mL/min Boite de 50</t>
  </si>
  <si>
    <t>CATHETER BD INSYTE-W 22g (0,9x25mm) 35mL/min Boite de 50</t>
  </si>
  <si>
    <t>COMPRESSE NON TISSE STERILE 7,5x7,5cm - 50 SACHETS DE 2</t>
  </si>
  <si>
    <t>COMPRESSE NON TISSE STERILE 7,5x7,5cm - 50 SACHETS DE 5</t>
  </si>
  <si>
    <t>COMPRESSE NON TISSEE NON STERILE 7,5x7,5cm S100</t>
  </si>
  <si>
    <t>COMPRESSE DE GAZ NON STERILE 7,5x7,5cm S100</t>
  </si>
  <si>
    <t>AQUACEL FOAM ADHESIVE 24cmx21,5cm Boite de 10</t>
  </si>
  <si>
    <t>AQUACEL FOAM ADHESIVE 20cmx16,9cm Boite de 10</t>
  </si>
  <si>
    <t>AQUACEL FOAM ADHESIVE 17,5cmx17,5cm Boite de 10</t>
  </si>
  <si>
    <t>AQUACEL FOAM ADHESIVE 12,5cmx12,5cm Boite de 16</t>
  </si>
  <si>
    <t>AQUACEL FOAM NON ADHESIVE 12,5cmx12,5cm Boite de 10</t>
  </si>
  <si>
    <t>AQUACEL AG 2,5cmx40cm 16 unités</t>
  </si>
  <si>
    <t>AQUACEL MECHES 2,5cmx40cm - 10 unités</t>
  </si>
  <si>
    <t>AQUACEL EXTRA 13,5cmx15cm Boite de 10</t>
  </si>
  <si>
    <t>AQUACEL EXTRA 12,5cmx12,5cm Boite de 10</t>
  </si>
  <si>
    <t>FOAM LITE ADHESIVE 5,5cmx12cm Boite de 10</t>
  </si>
  <si>
    <t>DUODERM EXTRA MINCE 17,5cmx17,5cm Boite de 10</t>
  </si>
  <si>
    <t>DUODERM EXTRA MINCE 12,5cmx12,5cm Boite de 10</t>
  </si>
  <si>
    <t>DUODERM SIGNAL 20cmx22,5cm Boite de 10</t>
  </si>
  <si>
    <t>DUODERM SIGNAL 18,5x19,5cm TALON Boite de 10</t>
  </si>
  <si>
    <t>BIATAIN SILICONE 17,5cmx17,5cm 10 unités</t>
  </si>
  <si>
    <t>BIATAIN AG NON ADHESIVE 12,5cmx12,5cm 16 unités</t>
  </si>
  <si>
    <t>BIATAIN NON ADHESIVE 17,5cmx17,5cm 10 unités</t>
  </si>
  <si>
    <t>BIATAIN SILICONE LITE 7,5cmx7,5cm 10 unités</t>
  </si>
  <si>
    <t>BIATAIN SILICONE 12,5cmx12,5cm 10 unités</t>
  </si>
  <si>
    <t>BIATAIN SILICONE 7,5cmx7,5cm 10 unités</t>
  </si>
  <si>
    <t>ALLEVYN GENTLE BORDER LITE MULTISITE 8cmx8,4cm Boite de 6</t>
  </si>
  <si>
    <t>ALLEVYN GENTLE BORDER MULTISITE 17,1cmx17,9cm 10 unités</t>
  </si>
  <si>
    <t>ALLEVYN GENTLE BORDER ADHESIF 12,5cmx12,5cm Boite de 16</t>
  </si>
  <si>
    <t>ALLEVYN GENTLE BORDER LITE OVAL 8,6cmx7,7cm 10 unités</t>
  </si>
  <si>
    <t>ALLEVYN ADHESIVE CLASSIC 7,5cmx7,5cm 10 unités</t>
  </si>
  <si>
    <t>MEPILEX TRANSFER 7,5cmx8,5cm Boite de 10</t>
  </si>
  <si>
    <t>MEPILEX BORDER FLEX OVAL 7,9cmx9,5cm Boite de 16</t>
  </si>
  <si>
    <t>MEPILEX BORDER FLEX CARRE 7,5cmx8,5cm Boite de 16</t>
  </si>
  <si>
    <t>ATTACHES DE JAMBE - LA PAIRE</t>
  </si>
  <si>
    <t>BANDELETTES URINAIRE MULTISTIX 8SG - B50</t>
  </si>
  <si>
    <t>BANDELETTES URINAIRE EXACTO URITOP +11 - 1 BOITE</t>
  </si>
  <si>
    <t>CONVEEN OPTIMA SANS LATEX 25mm - B30</t>
  </si>
  <si>
    <t>CONVEEN OPTIMA SANS LATEX 30mm - B30</t>
  </si>
  <si>
    <t>POCHE A URINE STERILE SE4 2L</t>
  </si>
  <si>
    <t>SONDE URINAIRE SPEEDICATH COMPACT FEMME CH12 - B30</t>
  </si>
  <si>
    <t>SONDE URINAIRE SPEEDICATH COMPACT FEMME CH14 - B30</t>
  </si>
  <si>
    <t>SONDE RECTALE 40cm CH20 - B50</t>
  </si>
  <si>
    <t>POCHE DE RECUEIL D'URINE 1500mL - UNITE</t>
  </si>
  <si>
    <t>POCHES A URINE TRIFORME STERILES 0,5L - B10</t>
  </si>
  <si>
    <t>POCHE DE JAMBE A URINE CONVEEN 0,5L</t>
  </si>
  <si>
    <t>SONDE DE FOLEY FOLATEX FEMME DROITE CH14 - UNITE</t>
  </si>
  <si>
    <t>SONDE DE FOLEY FOLATEX FEMME DROITE CH16 - UNITE</t>
  </si>
  <si>
    <t>SONDE DE FOLEY FOLATEX FEMME DROITE CH18 - UNITE</t>
  </si>
  <si>
    <t>SONDE DE FOLEY FOLATEX HOMME DROITE CH14 - UNITE</t>
  </si>
  <si>
    <t>SONDE DE FOLEY FOLATEX HOMME DROITE CH16 - UNITE</t>
  </si>
  <si>
    <t>SONDE DE FOLEY FOLATEX HOMME DROITE CH18 - UNITE</t>
  </si>
  <si>
    <t>SONDE DE FOLEY FOLATEX HOMME DROITE CH20 - UNITE</t>
  </si>
  <si>
    <t>CROCHET PLASTIQUE BLEU P/R COLLECTEUR UNITE</t>
  </si>
  <si>
    <t>SET DE SONDAGE URINAIRE</t>
  </si>
  <si>
    <t>CREME CONVEEN PROTACT PROTECTION CUTANEE UNITE</t>
  </si>
  <si>
    <t>SONDE RECTALE PVC 40cm CH18</t>
  </si>
  <si>
    <t>ETUI PENIEN DIAM 28 STD - B30</t>
  </si>
  <si>
    <t>ETUI PENIEN DIAM 35 COURT - B30</t>
  </si>
  <si>
    <t>ETUI PENIEN OPTIMA DIAM 35mm - B30</t>
  </si>
  <si>
    <t>FILET CONVEEN STANDARD TAILLE S</t>
  </si>
  <si>
    <t>SONDE SPEEDICATH COMPACT SET FEMME CH10 - B30</t>
  </si>
  <si>
    <t>SONDE SPEEDICATH SDE DTE FEMME CH10 - UNITE</t>
  </si>
  <si>
    <t>SONDE SPEEDICATH COMPACT FEMME CH12 - B30</t>
  </si>
  <si>
    <t>SONDE SPEEDICATH SDE FEMME CH14 - B30</t>
  </si>
  <si>
    <t>SONDE SPEEDICATH SDE FEMME CH16 - B30</t>
  </si>
  <si>
    <t>SONDE SPEEDICATH SDE HOMME CH12 - UNITE</t>
  </si>
  <si>
    <t>SONDE SPEEDICATH SDE HOMME CH14 - UNITE</t>
  </si>
  <si>
    <t>SONDE SPEEDICATH SDE HOMME CH16 - UNITE</t>
  </si>
  <si>
    <t>SONDE SPEEDICATH SDE HOMME CH18 - B30</t>
  </si>
  <si>
    <t>SONDE DE FOLEY FOLYSIL DROITE CH14 - B5</t>
  </si>
  <si>
    <t>SONDE DE FOLEY FOLYSIL DROITE CH16 - B5</t>
  </si>
  <si>
    <t>SONDE DE FOLEY FOLYSIL DROITE CH18 - B5</t>
  </si>
  <si>
    <t>104619 ou 9757</t>
  </si>
  <si>
    <t>174141B</t>
  </si>
  <si>
    <t>HF3114</t>
  </si>
  <si>
    <t>HF3116</t>
  </si>
  <si>
    <t>HF3118</t>
  </si>
  <si>
    <t>HF1414</t>
  </si>
  <si>
    <t>HF1416</t>
  </si>
  <si>
    <t>HF1418</t>
  </si>
  <si>
    <t>HF1420</t>
  </si>
  <si>
    <t>174140B</t>
  </si>
  <si>
    <t>HA6114</t>
  </si>
  <si>
    <t>HA6116</t>
  </si>
  <si>
    <t>HA6118</t>
  </si>
  <si>
    <t>la bandelette</t>
  </si>
  <si>
    <t xml:space="preserve">la bandelette </t>
  </si>
  <si>
    <t>la poche</t>
  </si>
  <si>
    <t xml:space="preserve">la sonde </t>
  </si>
  <si>
    <t>le crochet</t>
  </si>
  <si>
    <t>le set</t>
  </si>
  <si>
    <t>le tube</t>
  </si>
  <si>
    <t>la sonce</t>
  </si>
  <si>
    <t>le filet</t>
  </si>
  <si>
    <t xml:space="preserve">la sonce </t>
  </si>
  <si>
    <t>l'étui pénien</t>
  </si>
  <si>
    <t xml:space="preserve">PANSEMENTS ADHÉSIFS STÉRILES AVEC COMPRESSES CENTRALE ABSORBANTE </t>
  </si>
  <si>
    <t>PANSEMENT FLUFF NON STERILE 15x20cm - S50</t>
  </si>
  <si>
    <t>PANSEMENT FLUFF NON STERILE 25x20cm - S80</t>
  </si>
  <si>
    <t>le pansement</t>
  </si>
  <si>
    <t xml:space="preserve">le pansement </t>
  </si>
  <si>
    <t>BANDE DE CREPE 4mx5cm - Boite de 20</t>
  </si>
  <si>
    <t>BANDE DE CREPE 4mx7cm - Boite de 20</t>
  </si>
  <si>
    <t>BANDE DE CREPE 4mx10cm - Boite de 20</t>
  </si>
  <si>
    <t>BANDE EXTENSIBLE 4Mx10cm - B20</t>
  </si>
  <si>
    <t>BANDE EXTENSIBLE 4Mx7cm - B20</t>
  </si>
  <si>
    <t>14284 ou 601C</t>
  </si>
  <si>
    <t>14285 ou 602C</t>
  </si>
  <si>
    <t>14286 ou 603C</t>
  </si>
  <si>
    <t>la bande</t>
  </si>
  <si>
    <t xml:space="preserve"> LES JERSEY ET  FILETS TUBULAIRES</t>
  </si>
  <si>
    <t>FILET TUBULAIRE SURGIFIX TAILLE 2</t>
  </si>
  <si>
    <t>FILET TUBULAIRE SURGIFIX TAILLE 4 - MAIN/BRAS</t>
  </si>
  <si>
    <t>FILET TUBULAIRE SURGIFIX TAILLE 5 - JAMBE</t>
  </si>
  <si>
    <t>CLINUTREN HP/HC 2KCAL PECHE 200mL BOUTEILLE</t>
  </si>
  <si>
    <t>CLINUTREN HP/HC 2KCAL FRAISE 200mL BOUTEILLE</t>
  </si>
  <si>
    <t>CLINUTREN HP/HC 2KCAL VANILLE 200mL BOUTEILLE</t>
  </si>
  <si>
    <t>CLINUTREN DESSERT GOURMAND CARAMEL 125g</t>
  </si>
  <si>
    <t>CLINUTREN DESSERT GOURMAND CHOCOLAT 125g</t>
  </si>
  <si>
    <t>CLINUTREN DESSERT GOURMAND FRAISE BISCUITE 125g</t>
  </si>
  <si>
    <t>CLINUTREN DESSERT GOURMAND VANILLE 125g</t>
  </si>
  <si>
    <t>CLINUTREN FRUIT FRAMBOISE CASSIS 24 BOUTEILLES 200mL</t>
  </si>
  <si>
    <t>CLINUTREN FRUIT ORANGE 24 BOUTEILLES 200mL</t>
  </si>
  <si>
    <t>CLINUTREN FRUIT POMME 24 BOUTEILLES 200mL</t>
  </si>
  <si>
    <t>CLINUTREN G PLUS FRAISE BOUTEILLES 200mL</t>
  </si>
  <si>
    <t>CLINUTREN G PLUS VANILLE BOUTEILLES 200mL</t>
  </si>
  <si>
    <t>CLINUTREN DESSERT HP/HC CUP PECHE 125g</t>
  </si>
  <si>
    <t>CLINUTREN DESSERT HP/HC CUP VANILLE 125g</t>
  </si>
  <si>
    <t>CLINUTREN FACON THE CITRON 200mL</t>
  </si>
  <si>
    <t>CLINUTREN FACON THE PECHE/MENTHE 200mL</t>
  </si>
  <si>
    <t>CLINUTREN VELOUTE LEGUMES VERTS 200mL</t>
  </si>
  <si>
    <t>CLINUTREN VELOUTE LEGUMES DU SOLEIL 200mL</t>
  </si>
  <si>
    <t>CLINUTREN AQUA + CITRON EAU GELIFIE 6x(4x125g)</t>
  </si>
  <si>
    <t>CLINUTREN AQUA + GRENADINE EAU GELIFIE 6x(4x125g)</t>
  </si>
  <si>
    <t>CLINUTREN AQUA + POMME/POIRE EAU GELIFIE 6x(4x125g)</t>
  </si>
  <si>
    <t>CLINUTREN DESSERT GOURMAND CAFE 6x(4x125g)</t>
  </si>
  <si>
    <t>IMPACT ORAL VANILLE - PACK DE 3</t>
  </si>
  <si>
    <t>7613039545102</t>
  </si>
  <si>
    <t>7613039545348</t>
  </si>
  <si>
    <t>8445290038616</t>
  </si>
  <si>
    <t>8445290038159</t>
  </si>
  <si>
    <t>7613036250207</t>
  </si>
  <si>
    <t>7613036250184</t>
  </si>
  <si>
    <t>7613039297971</t>
  </si>
  <si>
    <t>CICAPLAIE STERILE 15cmx10cm 50 unités</t>
  </si>
  <si>
    <t>CICAPLAIE STERILE 30cmx10cm Boite de 25</t>
  </si>
  <si>
    <t>CICAPLAIE STERILE 7cmx5cm Boite de 5</t>
  </si>
  <si>
    <t>CICAPLAIE STERILE 7cmx5cm Boite de 100</t>
  </si>
  <si>
    <t>CICAPLAIE STERILE 20cmx10cm Boite de 5</t>
  </si>
  <si>
    <t>16044 ou 66320642</t>
  </si>
  <si>
    <t>le rouleau</t>
  </si>
  <si>
    <t xml:space="preserve">Conditionnement </t>
  </si>
  <si>
    <t>AN3590</t>
  </si>
  <si>
    <t>AN3530</t>
  </si>
  <si>
    <t>AN3540</t>
  </si>
  <si>
    <t>BANDELETTES AVEO - B100</t>
  </si>
  <si>
    <t>700017362FOC</t>
  </si>
  <si>
    <t>AT1042</t>
  </si>
  <si>
    <t>l'aiguille</t>
  </si>
  <si>
    <t>l' autopiqueur</t>
  </si>
  <si>
    <t>HUILE DE SOIN 50mL SPRAY - CARTON DE 50</t>
  </si>
  <si>
    <t>SAVON RIVADOUCE DOUX GLYCERINE 500mL</t>
  </si>
  <si>
    <t>9390 ou SAVON DOUX*</t>
  </si>
  <si>
    <t>ANTI-ADHESIF 125mL</t>
  </si>
  <si>
    <t>BANDE GAZE HYDROPHILE 3mx10cm Boite de 50</t>
  </si>
  <si>
    <t>BANDE GAZE HYDROPHILE 3mx5cm Boite de 50</t>
  </si>
  <si>
    <t>BANDE GAZE HYDROPHILE 3mx7cm Boite de 50</t>
  </si>
  <si>
    <t>14289 ou 020101</t>
  </si>
  <si>
    <t>14290 ou 020102</t>
  </si>
  <si>
    <t>PETIT MATERIEL</t>
  </si>
  <si>
    <t>TENSIOMETRE BRASSARD MULTI TAILLES</t>
  </si>
  <si>
    <t xml:space="preserve">TENSIOMETRE BRAS </t>
  </si>
  <si>
    <t xml:space="preserve">THERMOMETRE ELECTRONIQUE </t>
  </si>
  <si>
    <t xml:space="preserve">OXYMETRE DE POULS </t>
  </si>
  <si>
    <t>le gant</t>
  </si>
  <si>
    <t>BOULES DE COTON 0,70g - SACHET DE 700 BOULES</t>
  </si>
  <si>
    <t>la boule</t>
  </si>
  <si>
    <t>MICROPORE SPARADRAP EMILABO SUR DEVIDOIR BLEU - B12</t>
  </si>
  <si>
    <t>MEDIPORE LINER MULTI EXTENSIBLE NON-TISSE 10mx5cm UNITE</t>
  </si>
  <si>
    <t>MEDIPORE LINER MULTI EXTENSIBLE NON-TISSE 10mx10cm UNITE</t>
  </si>
  <si>
    <t>l'unité</t>
  </si>
  <si>
    <t>COLLECTEUR DASRI 6,5L - UNITE</t>
  </si>
  <si>
    <t>COLLECTEUR DASRI 3L - UNITE</t>
  </si>
  <si>
    <t>COLLECTEUR DASRI 1,1L - UNITE</t>
  </si>
  <si>
    <t>COLLECTEUR DASRI 0,8L - UNITE</t>
  </si>
  <si>
    <t>COLLECTEUR DASRI 2L - UNITE</t>
  </si>
  <si>
    <t>COLLECTEUR DASRI 1L - UNITE</t>
  </si>
  <si>
    <t>COLLECTEUR 2L Stil'Eco Pacto+</t>
  </si>
  <si>
    <t>COLLECTEUR 3L Stil'Eco Pacto+</t>
  </si>
  <si>
    <t>CHLORHEXIDINE ALCOOLIQUE 2% 125mL</t>
  </si>
  <si>
    <t>EAU OXYGENEE STABILISEE 10 VOLUMES 250mL</t>
  </si>
  <si>
    <t>SEPTIMYL SOLUTION DESINFECTANTE 100mL</t>
  </si>
  <si>
    <t>EOSINE AQUEUSE STERILE 2% 10x2mL</t>
  </si>
  <si>
    <t>SANYRENE 50mL</t>
  </si>
  <si>
    <t>VASELINE SOIN ADOUCISSANT/PROTECTEUR 100mL</t>
  </si>
  <si>
    <t>AIGUILLE UNIFINE PENTIPS 31g (6x0,25mm) Boite de 100</t>
  </si>
  <si>
    <t>AIGUILLE UNIFINE PENTIPS 31g (8x0,25mm) Boite de 100</t>
  </si>
  <si>
    <t>AIGUILLE UNIFINE PENTIPS 32g (4x0,23mm) Boite de 100</t>
  </si>
  <si>
    <t>AUTO SHIELD DUO 30g 0,30mmx5mm Boite de 100</t>
  </si>
  <si>
    <t>AUTO-PIQUEUR UNISTIK 3 COMFORT 28g 1,8mm Boite de 100</t>
  </si>
  <si>
    <t>JERSEY TUBULAIRE 5cmx22,8 UNITE</t>
  </si>
  <si>
    <t>JERSEY TUBULAIRE 7,5cmx22,8 UNITE</t>
  </si>
  <si>
    <t>JERSEY TUBULAIRE 10cmx22,8 UNITE</t>
  </si>
  <si>
    <t>JERSEY TUBULAIRE 15,2cmx22,8 UNITE</t>
  </si>
  <si>
    <t>COLLECTEUR 1,1L Stil'Eco Pacto+</t>
  </si>
  <si>
    <t>COLLECTEUR 4,5L Stil'Eco Pacto+</t>
  </si>
  <si>
    <t>COLLECTEUR 6,5L Stil'Eco Pacto+</t>
  </si>
  <si>
    <t>GEL APAISANT A L'ARNICA 50mL</t>
  </si>
  <si>
    <t>A CERUMEN HYGIENE DES OREILLES 10x2mL</t>
  </si>
  <si>
    <t>BACTIMAINS GEL 100mL - CARTON DE 24</t>
  </si>
  <si>
    <t>COALGAN STOP SAIGNEMENT - B5</t>
  </si>
  <si>
    <t>MASTICATEUR INOX</t>
  </si>
  <si>
    <t>BOUCLE MAGNETIQUE</t>
  </si>
  <si>
    <t>CLE MAGNETIQUE SECURISEE</t>
  </si>
  <si>
    <t>GOBELET 30mLTRANSPARENT AVEC COUVERCLE POUR MEDICAMENTS - LOT DE 50</t>
  </si>
  <si>
    <t>ALCOOL MODIFIE 70% BIOCIDE 250mL</t>
  </si>
  <si>
    <t>CHLORURE DE SODIUM STERILE 0,9% 50mL</t>
  </si>
  <si>
    <t>CRACHOIR A COUVERCLE ATTENANT BLEU</t>
  </si>
  <si>
    <t>A CERUMEN</t>
  </si>
  <si>
    <t>NAUSISURE2-BOU-PF</t>
  </si>
  <si>
    <t>NAUSISURE-CLE-X1</t>
  </si>
  <si>
    <t>NA03150</t>
  </si>
  <si>
    <t>107255 ou 14387</t>
  </si>
  <si>
    <t>IRRICLENS SOLUTION DE CHLORURE DE SODIUM 0,9% STERILE 240mL</t>
  </si>
  <si>
    <t>LOT DE 1000 SACHETS POUR ECRASE COMPRIMES</t>
  </si>
  <si>
    <t>HARICOTS CARTON GRIS USAGE UNIQUE 250x150x40mm - CARTON DE 320</t>
  </si>
  <si>
    <t>EOSINE</t>
  </si>
  <si>
    <t>BACTINYL SPRAY MOUSSANT PARFUME 750mL</t>
  </si>
  <si>
    <t>BACTINYL SPRAY MOUSSANT INODORE 750mL</t>
  </si>
  <si>
    <t>SEPTYSAN VIRUCIDE - BIDON DE 5L</t>
  </si>
  <si>
    <t>104330 /CARTON DE 12 BOITES</t>
  </si>
  <si>
    <t>COVID SEPTYSAN 5L</t>
  </si>
  <si>
    <t>le litre</t>
  </si>
  <si>
    <t>la lingette</t>
  </si>
  <si>
    <t>DESINFECTION SOLS SURFACES</t>
  </si>
  <si>
    <t>MENTHOL 1 000 Comprimés Inter Med</t>
  </si>
  <si>
    <t>SERUM PHYSIOLOGIQUE UNIDOSE DE 5mL - B100</t>
  </si>
  <si>
    <t>TALC DOUCEUR FLACON POUDREUR 100g</t>
  </si>
  <si>
    <t>NA00011,01</t>
  </si>
  <si>
    <t xml:space="preserve">la dose </t>
  </si>
  <si>
    <t>BATONNET SOIN DE BOUCHE MOUSSE ETOILE 8 RACLETTES - BOITE DE 100</t>
  </si>
  <si>
    <t>BATONNET SOIN DE BOUCHE PETIT CONE MOUSSE - Boite de 100</t>
  </si>
  <si>
    <t>BATONNET SOIN DE BOUCHE BI MOUSSE - BOITE DE 100</t>
  </si>
  <si>
    <t>C105</t>
  </si>
  <si>
    <t>C104</t>
  </si>
  <si>
    <t>CLAN01</t>
  </si>
  <si>
    <t>le batonnet</t>
  </si>
  <si>
    <t>MASQUE CHIRURGICAL GAM BLEU 3 PLIS ELASTIQUES - CARTON DE 2000</t>
  </si>
  <si>
    <t xml:space="preserve">PANSEMENTS GRAS </t>
  </si>
  <si>
    <t>la paire</t>
  </si>
  <si>
    <t>POCHE URINE 2L - UNITE</t>
  </si>
  <si>
    <t>le sachet</t>
  </si>
  <si>
    <r>
      <t xml:space="preserve">LINGETTES BACTINYL NETTOYANTES ET DESINFECTANTES x </t>
    </r>
    <r>
      <rPr>
        <sz val="11"/>
        <rFont val="Calibri"/>
        <family val="2"/>
      </rPr>
      <t>?</t>
    </r>
  </si>
  <si>
    <t>GEL</t>
  </si>
  <si>
    <t>GANTS VINYLE NON POUDRES T S - 240mm</t>
  </si>
  <si>
    <t>GANTS VINYLE NON POUDRES T M  - 240mm</t>
  </si>
  <si>
    <t>GANTS VINYLE NON POUDRES T L - 240mm</t>
  </si>
  <si>
    <t>GANTS VINYLE NON POUDRES T XL - 240mm</t>
  </si>
  <si>
    <t>GTS</t>
  </si>
  <si>
    <t>GTM</t>
  </si>
  <si>
    <t>GTL</t>
  </si>
  <si>
    <t>GTXL</t>
  </si>
  <si>
    <t xml:space="preserve">Tarification sur devis </t>
  </si>
  <si>
    <t>THER RECTAL</t>
  </si>
  <si>
    <t>PLOT</t>
  </si>
  <si>
    <t>ACCOUDOIR</t>
  </si>
  <si>
    <t>FAUTEUILCO</t>
  </si>
  <si>
    <t>FAUTEUIL STD</t>
  </si>
  <si>
    <t>COUSSIN</t>
  </si>
  <si>
    <t>COMPRESEUR</t>
  </si>
  <si>
    <r>
      <t xml:space="preserve">TARIFICATION INDICATIVE SOUMISE A L'EDITION D'UN DEVIS  - </t>
    </r>
    <r>
      <rPr>
        <b/>
        <sz val="16"/>
        <color indexed="13"/>
        <rFont val="Calibri"/>
        <family val="2"/>
      </rPr>
      <t>DU 01/06/2023 au 31/05/2024</t>
    </r>
  </si>
  <si>
    <r>
      <t xml:space="preserve">TARIFICATION SOUMISE A L'EDITION D'UN DEVIS - </t>
    </r>
    <r>
      <rPr>
        <b/>
        <sz val="16"/>
        <color indexed="13"/>
        <rFont val="Calibri"/>
        <family val="2"/>
      </rPr>
      <t>DU 01/06/2023 au 31/05/2024</t>
    </r>
  </si>
  <si>
    <r>
      <t xml:space="preserve">TARIFICATION INDICATIVE SOUMISE A L'EDITION D'UN DEVIS - </t>
    </r>
    <r>
      <rPr>
        <b/>
        <sz val="11"/>
        <color indexed="13"/>
        <rFont val="Calibri"/>
        <family val="2"/>
      </rPr>
      <t>DU 01/06/2023 au 31/05/2024</t>
    </r>
    <r>
      <rPr>
        <b/>
        <sz val="11"/>
        <color indexed="9"/>
        <rFont val="Calibri"/>
        <family val="2"/>
      </rPr>
      <t xml:space="preserve">  </t>
    </r>
  </si>
  <si>
    <t>Présence géographique : Départements 42 / 43/ 63 / 69 / 26 / 07/34/66</t>
  </si>
  <si>
    <t xml:space="preserve">Contact :Elisabeth Auguy  Tel 07 55 59 75 51  Bureau 04 75 86 09 20 </t>
  </si>
  <si>
    <t>Courriel</t>
  </si>
  <si>
    <t>elisabeth.auguy@vici-restauration.com</t>
  </si>
  <si>
    <t>RAISON SOCIALE   ODESIA MEDICAL (DYNAMUT)</t>
  </si>
  <si>
    <t xml:space="preserve">Prix  unitaire en € HT du conditionnement </t>
  </si>
  <si>
    <t>Prix à l'unité de négociation en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</si>
</sst>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0&quot; €&quot;_-;\-* #,##0.000&quot; €&quot;_-;_-* \-??&quot; €&quot;_-;_-@_-"/>
    <numFmt numFmtId="165" formatCode="0.000"/>
    <numFmt numFmtId="166" formatCode="000\.000\.0"/>
    <numFmt numFmtId="167" formatCode="#,##0.000_ ;\-#,##0.000\ "/>
    <numFmt numFmtId="168" formatCode="#,##0.000\ &quot;€&quot;;\-#,##0.000\ &quot;€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9"/>
      <name val="Century Gothic"/>
      <family val="2"/>
    </font>
    <font>
      <b/>
      <sz val="18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indexed="13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sz val="9"/>
      <color rgb="FF0070C0"/>
      <name val="Arial"/>
      <family val="2"/>
    </font>
    <font>
      <b/>
      <sz val="11"/>
      <color indexed="13"/>
      <name val="Calibri"/>
      <family val="2"/>
    </font>
    <font>
      <sz val="10"/>
      <name val="Arial"/>
      <family val="2"/>
    </font>
    <font>
      <b/>
      <sz val="9"/>
      <name val="Futura Lt BT"/>
      <family val="2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rgb="FF000000"/>
      <name val="CodecPro"/>
    </font>
    <font>
      <sz val="9"/>
      <color rgb="FF000000"/>
      <name val="CodecPro"/>
    </font>
    <font>
      <b/>
      <sz val="9"/>
      <color rgb="FF000000"/>
      <name val="CodecPro"/>
    </font>
    <font>
      <b/>
      <sz val="10"/>
      <color rgb="FF000000"/>
      <name val="CodecPro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20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29"/>
      </patternFill>
    </fill>
  </fills>
  <borders count="2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55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/>
      <right/>
      <top/>
      <bottom style="thin">
        <color rgb="FF6CB52D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27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64" fontId="0" fillId="0" borderId="0" xfId="1" applyNumberFormat="1" applyFont="1" applyFill="1" applyBorder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1" applyNumberFormat="1" applyFont="1" applyFill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65" fontId="0" fillId="5" borderId="3" xfId="0" applyNumberFormat="1" applyFill="1" applyBorder="1" applyAlignment="1" applyProtection="1">
      <alignment horizontal="center"/>
      <protection locked="0"/>
    </xf>
    <xf numFmtId="164" fontId="0" fillId="5" borderId="3" xfId="1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165" fontId="0" fillId="0" borderId="5" xfId="0" applyNumberFormat="1" applyBorder="1" applyAlignment="1" applyProtection="1">
      <alignment horizontal="center"/>
      <protection locked="0"/>
    </xf>
    <xf numFmtId="164" fontId="0" fillId="6" borderId="5" xfId="1" applyNumberFormat="1" applyFont="1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/>
    </xf>
    <xf numFmtId="165" fontId="0" fillId="5" borderId="7" xfId="0" applyNumberFormat="1" applyFill="1" applyBorder="1" applyAlignment="1" applyProtection="1">
      <alignment horizontal="center"/>
      <protection locked="0"/>
    </xf>
    <xf numFmtId="165" fontId="0" fillId="5" borderId="6" xfId="0" applyNumberFormat="1" applyFill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5" fontId="7" fillId="4" borderId="9" xfId="0" applyNumberFormat="1" applyFont="1" applyFill="1" applyBorder="1" applyAlignment="1" applyProtection="1">
      <alignment horizontal="center"/>
      <protection locked="0"/>
    </xf>
    <xf numFmtId="165" fontId="0" fillId="5" borderId="10" xfId="0" applyNumberForma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center" vertical="center" wrapText="1"/>
    </xf>
    <xf numFmtId="165" fontId="9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>
      <alignment horizontal="center"/>
    </xf>
    <xf numFmtId="165" fontId="7" fillId="5" borderId="12" xfId="0" applyNumberFormat="1" applyFont="1" applyFill="1" applyBorder="1" applyAlignment="1" applyProtection="1">
      <alignment horizontal="center"/>
      <protection locked="0"/>
    </xf>
    <xf numFmtId="165" fontId="0" fillId="5" borderId="12" xfId="0" applyNumberFormat="1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165" fontId="0" fillId="5" borderId="12" xfId="0" applyNumberFormat="1" applyFill="1" applyBorder="1" applyAlignment="1">
      <alignment horizontal="center"/>
    </xf>
    <xf numFmtId="165" fontId="0" fillId="0" borderId="13" xfId="0" applyNumberFormat="1" applyBorder="1" applyAlignment="1" applyProtection="1">
      <alignment horizontal="left" vertical="top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5" fontId="0" fillId="7" borderId="13" xfId="0" applyNumberFormat="1" applyFill="1" applyBorder="1" applyAlignment="1">
      <alignment horizontal="center"/>
    </xf>
    <xf numFmtId="166" fontId="17" fillId="9" borderId="15" xfId="2" applyNumberFormat="1" applyFont="1" applyFill="1" applyBorder="1" applyAlignment="1">
      <alignment horizontal="center" vertical="center"/>
    </xf>
    <xf numFmtId="165" fontId="0" fillId="5" borderId="14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165" fontId="0" fillId="5" borderId="14" xfId="0" applyNumberFormat="1" applyFill="1" applyBorder="1" applyAlignment="1">
      <alignment horizontal="center"/>
    </xf>
    <xf numFmtId="165" fontId="7" fillId="5" borderId="3" xfId="0" applyNumberFormat="1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65" fontId="0" fillId="5" borderId="3" xfId="0" applyNumberFormat="1" applyFill="1" applyBorder="1" applyAlignment="1">
      <alignment horizontal="center"/>
    </xf>
    <xf numFmtId="165" fontId="9" fillId="5" borderId="3" xfId="0" applyNumberFormat="1" applyFont="1" applyFill="1" applyBorder="1" applyAlignment="1" applyProtection="1">
      <alignment horizontal="center"/>
      <protection locked="0"/>
    </xf>
    <xf numFmtId="165" fontId="10" fillId="5" borderId="3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65" fontId="7" fillId="5" borderId="3" xfId="0" applyNumberFormat="1" applyFont="1" applyFill="1" applyBorder="1" applyAlignment="1">
      <alignment horizontal="center"/>
    </xf>
    <xf numFmtId="0" fontId="7" fillId="0" borderId="0" xfId="0" applyFont="1" applyProtection="1">
      <protection locked="0"/>
    </xf>
    <xf numFmtId="164" fontId="0" fillId="6" borderId="8" xfId="1" applyNumberFormat="1" applyFont="1" applyFill="1" applyBorder="1" applyAlignment="1" applyProtection="1">
      <alignment horizontal="center"/>
      <protection locked="0"/>
    </xf>
    <xf numFmtId="165" fontId="0" fillId="7" borderId="16" xfId="0" applyNumberFormat="1" applyFill="1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 indent="1"/>
    </xf>
    <xf numFmtId="165" fontId="0" fillId="0" borderId="5" xfId="0" applyNumberFormat="1" applyBorder="1" applyAlignment="1" applyProtection="1">
      <alignment horizontal="center" wrapText="1"/>
      <protection locked="0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 applyAlignment="1">
      <alignment horizontal="center" vertical="center"/>
    </xf>
    <xf numFmtId="164" fontId="0" fillId="6" borderId="5" xfId="1" applyNumberFormat="1" applyFont="1" applyFill="1" applyBorder="1" applyAlignment="1" applyProtection="1">
      <alignment horizontal="center" vertical="center"/>
      <protection locked="0"/>
    </xf>
    <xf numFmtId="165" fontId="19" fillId="0" borderId="5" xfId="0" applyNumberFormat="1" applyFont="1" applyBorder="1" applyAlignment="1" applyProtection="1">
      <alignment horizontal="center"/>
      <protection locked="0"/>
    </xf>
    <xf numFmtId="164" fontId="0" fillId="6" borderId="5" xfId="1" applyNumberFormat="1" applyFont="1" applyFill="1" applyBorder="1" applyAlignment="1" applyProtection="1">
      <alignment horizontal="center" wrapText="1"/>
      <protection locked="0"/>
    </xf>
    <xf numFmtId="165" fontId="0" fillId="0" borderId="8" xfId="0" applyNumberFormat="1" applyBorder="1" applyAlignment="1" applyProtection="1">
      <alignment horizontal="center" wrapText="1"/>
      <protection locked="0"/>
    </xf>
    <xf numFmtId="165" fontId="19" fillId="5" borderId="10" xfId="0" applyNumberFormat="1" applyFont="1" applyFill="1" applyBorder="1" applyAlignment="1" applyProtection="1">
      <alignment horizontal="center"/>
      <protection locked="0"/>
    </xf>
    <xf numFmtId="0" fontId="19" fillId="5" borderId="6" xfId="0" applyFont="1" applyFill="1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165" fontId="19" fillId="5" borderId="7" xfId="0" applyNumberFormat="1" applyFont="1" applyFill="1" applyBorder="1" applyAlignment="1" applyProtection="1">
      <alignment horizontal="center"/>
      <protection locked="0"/>
    </xf>
    <xf numFmtId="165" fontId="19" fillId="5" borderId="3" xfId="0" applyNumberFormat="1" applyFont="1" applyFill="1" applyBorder="1" applyAlignment="1" applyProtection="1">
      <alignment horizontal="center"/>
      <protection locked="0"/>
    </xf>
    <xf numFmtId="164" fontId="19" fillId="5" borderId="3" xfId="1" applyNumberFormat="1" applyFont="1" applyFill="1" applyBorder="1" applyAlignment="1" applyProtection="1">
      <alignment horizontal="center"/>
      <protection locked="0"/>
    </xf>
    <xf numFmtId="165" fontId="19" fillId="5" borderId="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0" fillId="0" borderId="18" xfId="0" applyFont="1" applyBorder="1" applyAlignment="1">
      <alignment horizontal="left" vertical="top" wrapText="1"/>
    </xf>
    <xf numFmtId="165" fontId="0" fillId="0" borderId="17" xfId="0" applyNumberFormat="1" applyBorder="1" applyAlignment="1" applyProtection="1">
      <alignment horizontal="center"/>
      <protection locked="0"/>
    </xf>
    <xf numFmtId="0" fontId="21" fillId="0" borderId="18" xfId="0" applyFont="1" applyBorder="1" applyAlignment="1">
      <alignment horizontal="left" vertical="top" wrapText="1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top" wrapText="1"/>
    </xf>
    <xf numFmtId="0" fontId="0" fillId="10" borderId="5" xfId="0" applyFill="1" applyBorder="1" applyAlignment="1">
      <alignment horizontal="center"/>
    </xf>
    <xf numFmtId="0" fontId="24" fillId="0" borderId="19" xfId="0" applyFont="1" applyBorder="1" applyAlignment="1">
      <alignment horizontal="center" vertical="top"/>
    </xf>
    <xf numFmtId="0" fontId="24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0" fontId="24" fillId="0" borderId="21" xfId="0" applyFont="1" applyBorder="1"/>
    <xf numFmtId="0" fontId="24" fillId="0" borderId="21" xfId="0" applyFont="1" applyBorder="1" applyAlignment="1">
      <alignment horizontal="left" vertical="top"/>
    </xf>
    <xf numFmtId="0" fontId="24" fillId="0" borderId="22" xfId="0" applyFont="1" applyBorder="1"/>
    <xf numFmtId="165" fontId="7" fillId="5" borderId="0" xfId="0" applyNumberFormat="1" applyFont="1" applyFill="1" applyAlignment="1" applyProtection="1">
      <alignment horizontal="center"/>
      <protection locked="0"/>
    </xf>
    <xf numFmtId="165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24" fillId="0" borderId="20" xfId="0" applyFont="1" applyBorder="1" applyAlignment="1">
      <alignment horizontal="center" vertical="top" wrapText="1"/>
    </xf>
    <xf numFmtId="49" fontId="24" fillId="0" borderId="20" xfId="0" applyNumberFormat="1" applyFont="1" applyBorder="1" applyAlignment="1">
      <alignment horizontal="center" vertical="top"/>
    </xf>
    <xf numFmtId="0" fontId="24" fillId="0" borderId="13" xfId="0" applyFont="1" applyBorder="1"/>
    <xf numFmtId="165" fontId="8" fillId="0" borderId="13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5" fontId="8" fillId="7" borderId="13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165" fontId="8" fillId="0" borderId="13" xfId="0" applyNumberFormat="1" applyFont="1" applyBorder="1" applyAlignment="1" applyProtection="1">
      <alignment horizontal="left"/>
      <protection locked="0"/>
    </xf>
    <xf numFmtId="165" fontId="8" fillId="7" borderId="13" xfId="0" applyNumberFormat="1" applyFont="1" applyFill="1" applyBorder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 indent="3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 indent="3"/>
      <protection locked="0"/>
    </xf>
    <xf numFmtId="164" fontId="8" fillId="0" borderId="13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23" xfId="0" applyBorder="1" applyAlignment="1"/>
    <xf numFmtId="0" fontId="0" fillId="0" borderId="0" xfId="0" applyAlignment="1" applyProtection="1">
      <alignment horizontal="right"/>
      <protection locked="0"/>
    </xf>
    <xf numFmtId="0" fontId="27" fillId="0" borderId="0" xfId="3" applyAlignment="1">
      <alignment horizontal="left" vertical="center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164" fontId="3" fillId="3" borderId="0" xfId="1" applyNumberFormat="1" applyFont="1" applyFill="1" applyBorder="1" applyAlignment="1" applyProtection="1">
      <alignment wrapText="1"/>
      <protection locked="0"/>
    </xf>
    <xf numFmtId="164" fontId="0" fillId="4" borderId="1" xfId="1" applyNumberFormat="1" applyFont="1" applyFill="1" applyBorder="1" applyAlignment="1" applyProtection="1">
      <protection locked="0"/>
    </xf>
    <xf numFmtId="164" fontId="0" fillId="5" borderId="12" xfId="1" applyNumberFormat="1" applyFont="1" applyFill="1" applyBorder="1" applyAlignment="1" applyProtection="1">
      <protection locked="0"/>
    </xf>
    <xf numFmtId="164" fontId="0" fillId="7" borderId="13" xfId="1" applyNumberFormat="1" applyFont="1" applyFill="1" applyBorder="1" applyAlignment="1" applyProtection="1">
      <protection locked="0"/>
    </xf>
    <xf numFmtId="164" fontId="0" fillId="5" borderId="14" xfId="1" applyNumberFormat="1" applyFont="1" applyFill="1" applyBorder="1" applyAlignment="1" applyProtection="1">
      <protection locked="0"/>
    </xf>
    <xf numFmtId="0" fontId="0" fillId="7" borderId="13" xfId="1" applyNumberFormat="1" applyFont="1" applyFill="1" applyBorder="1" applyAlignment="1" applyProtection="1">
      <protection locked="0"/>
    </xf>
    <xf numFmtId="164" fontId="0" fillId="5" borderId="3" xfId="1" applyNumberFormat="1" applyFont="1" applyFill="1" applyBorder="1" applyAlignment="1" applyProtection="1">
      <protection locked="0"/>
    </xf>
    <xf numFmtId="168" fontId="0" fillId="7" borderId="13" xfId="1" applyNumberFormat="1" applyFont="1" applyFill="1" applyBorder="1" applyAlignment="1" applyProtection="1">
      <protection locked="0"/>
    </xf>
    <xf numFmtId="165" fontId="0" fillId="5" borderId="3" xfId="0" applyNumberFormat="1" applyFill="1" applyBorder="1" applyAlignment="1" applyProtection="1">
      <protection locked="0"/>
    </xf>
    <xf numFmtId="164" fontId="0" fillId="5" borderId="0" xfId="1" applyNumberFormat="1" applyFont="1" applyFill="1" applyBorder="1" applyAlignment="1" applyProtection="1">
      <protection locked="0"/>
    </xf>
    <xf numFmtId="165" fontId="0" fillId="7" borderId="13" xfId="0" applyNumberFormat="1" applyFill="1" applyBorder="1" applyAlignment="1"/>
    <xf numFmtId="164" fontId="7" fillId="5" borderId="3" xfId="1" applyNumberFormat="1" applyFont="1" applyFill="1" applyBorder="1" applyAlignment="1" applyProtection="1">
      <protection locked="0"/>
    </xf>
    <xf numFmtId="164" fontId="8" fillId="7" borderId="13" xfId="1" applyNumberFormat="1" applyFont="1" applyFill="1" applyBorder="1" applyAlignment="1" applyProtection="1">
      <protection locked="0"/>
    </xf>
    <xf numFmtId="164" fontId="0" fillId="7" borderId="8" xfId="1" applyNumberFormat="1" applyFont="1" applyFill="1" applyBorder="1" applyAlignment="1" applyProtection="1">
      <protection locked="0"/>
    </xf>
    <xf numFmtId="0" fontId="0" fillId="6" borderId="13" xfId="0" applyFill="1" applyBorder="1" applyAlignment="1"/>
    <xf numFmtId="164" fontId="0" fillId="6" borderId="13" xfId="1" applyNumberFormat="1" applyFont="1" applyFill="1" applyBorder="1" applyAlignment="1" applyProtection="1">
      <protection locked="0"/>
    </xf>
    <xf numFmtId="167" fontId="0" fillId="6" borderId="13" xfId="1" applyNumberFormat="1" applyFont="1" applyFill="1" applyBorder="1" applyAlignment="1" applyProtection="1">
      <protection locked="0"/>
    </xf>
    <xf numFmtId="164" fontId="0" fillId="6" borderId="0" xfId="1" applyNumberFormat="1" applyFont="1" applyFill="1" applyBorder="1" applyAlignment="1" applyProtection="1">
      <protection locked="0"/>
    </xf>
    <xf numFmtId="168" fontId="0" fillId="6" borderId="13" xfId="1" applyNumberFormat="1" applyFont="1" applyFill="1" applyBorder="1" applyAlignment="1" applyProtection="1">
      <protection locked="0"/>
    </xf>
    <xf numFmtId="0" fontId="24" fillId="0" borderId="13" xfId="0" applyFont="1" applyBorder="1" applyAlignment="1"/>
    <xf numFmtId="164" fontId="8" fillId="6" borderId="13" xfId="1" applyNumberFormat="1" applyFont="1" applyFill="1" applyBorder="1" applyAlignment="1" applyProtection="1">
      <protection locked="0"/>
    </xf>
    <xf numFmtId="164" fontId="0" fillId="6" borderId="8" xfId="1" applyNumberFormat="1" applyFont="1" applyFill="1" applyBorder="1" applyAlignment="1" applyProtection="1">
      <protection locked="0"/>
    </xf>
  </cellXfs>
  <cellStyles count="4">
    <cellStyle name="Lien hypertexte" xfId="3" builtinId="8"/>
    <cellStyle name="Monétaire" xfId="1" builtinId="4"/>
    <cellStyle name="Normal" xfId="0" builtinId="0"/>
    <cellStyle name="Normal 17" xfId="2" xr:uid="{F0BA08B6-5E21-462E-AFBA-D736821A2504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2381250</xdr:colOff>
      <xdr:row>0</xdr:row>
      <xdr:rowOff>19050</xdr:rowOff>
    </xdr:from>
    <xdr:to>
      <xdr:col>1</xdr:col>
      <xdr:colOff>4257675</xdr:colOff>
      <xdr:row>3</xdr:row>
      <xdr:rowOff>190500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2309C5D-9061-4E7D-8A33-53630560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5" b="18681"/>
        <a:stretch>
          <a:fillRect/>
        </a:stretch>
      </xdr:blipFill>
      <xdr:spPr bwMode="auto">
        <a:xfrm>
          <a:off x="12487275" y="19050"/>
          <a:ext cx="18764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1315" b="1868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809625</xdr:colOff>
      <xdr:row>0</xdr:row>
      <xdr:rowOff>66675</xdr:rowOff>
    </xdr:from>
    <xdr:to>
      <xdr:col>1</xdr:col>
      <xdr:colOff>2276475</xdr:colOff>
      <xdr:row>3</xdr:row>
      <xdr:rowOff>190500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FD5E25BD-80AE-42A9-AFF8-3293B887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66675"/>
          <a:ext cx="146685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1</xdr:row>
      <xdr:rowOff>19050</xdr:rowOff>
    </xdr:from>
    <xdr:to>
      <xdr:col>17</xdr:col>
      <xdr:colOff>0</xdr:colOff>
      <xdr:row>4</xdr:row>
      <xdr:rowOff>133350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ED1943D-0A7C-44C1-93C6-09F6E375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5" b="18681"/>
        <a:stretch>
          <a:fillRect/>
        </a:stretch>
      </xdr:blipFill>
      <xdr:spPr bwMode="auto">
        <a:xfrm>
          <a:off x="10134600" y="209550"/>
          <a:ext cx="13811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1315" b="1868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14</xdr:col>
      <xdr:colOff>139246</xdr:colOff>
      <xdr:row>5</xdr:row>
      <xdr:rowOff>53975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6BDCBA-DC6D-41E1-9D4B-D9D54E23D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19335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3057525</xdr:colOff>
      <xdr:row>0</xdr:row>
      <xdr:rowOff>171450</xdr:rowOff>
    </xdr:from>
    <xdr:to>
      <xdr:col>6</xdr:col>
      <xdr:colOff>533400</xdr:colOff>
      <xdr:row>4</xdr:row>
      <xdr:rowOff>152400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ACA5F67-81BC-4FE0-A3AA-CD692C78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5" b="18681"/>
        <a:stretch>
          <a:fillRect/>
        </a:stretch>
      </xdr:blipFill>
      <xdr:spPr bwMode="auto">
        <a:xfrm>
          <a:off x="10448925" y="171450"/>
          <a:ext cx="6191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1315" b="1868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66675</xdr:rowOff>
    </xdr:from>
    <xdr:to>
      <xdr:col>4</xdr:col>
      <xdr:colOff>3147332</xdr:colOff>
      <xdr:row>5</xdr:row>
      <xdr:rowOff>104775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3C929A9-F99A-4D39-B48E-DA31BD4A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66675"/>
          <a:ext cx="2333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3057525</xdr:colOff>
      <xdr:row>0</xdr:row>
      <xdr:rowOff>171450</xdr:rowOff>
    </xdr:from>
    <xdr:to>
      <xdr:col>6</xdr:col>
      <xdr:colOff>533400</xdr:colOff>
      <xdr:row>4</xdr:row>
      <xdr:rowOff>152400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389BE74F-0E03-4DFB-92A3-9D92165F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5" b="18681"/>
        <a:stretch>
          <a:fillRect/>
        </a:stretch>
      </xdr:blipFill>
      <xdr:spPr bwMode="auto">
        <a:xfrm>
          <a:off x="10668000" y="171450"/>
          <a:ext cx="188595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1315" b="1868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66675</xdr:rowOff>
    </xdr:from>
    <xdr:to>
      <xdr:col>4</xdr:col>
      <xdr:colOff>3143250</xdr:colOff>
      <xdr:row>4</xdr:row>
      <xdr:rowOff>409575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C1CFF9D8-C933-4C22-9E92-31416EEC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6675"/>
          <a:ext cx="2333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isabeth.auguy@vici-restauratio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90C1-A655-4506-9D82-C91B54B7105A}">
  <dimension ref="A4:K333"/>
  <sheetViews>
    <sheetView tabSelected="1" zoomScale="55" zoomScaleNormal="55" workbookViewId="0">
      <pane ySplit="13" topLeftCell="A130" activePane="bottomLeft" state="frozen"/>
      <selection pane="bottomLeft" activeCell="T8" sqref="T8"/>
    </sheetView>
  </sheetViews>
  <sheetFormatPr baseColWidth="10" defaultRowHeight="15"/>
  <cols>
    <col min="1" max="1" width="22" style="1" customWidth="1"/>
    <col min="2" max="2" width="80.140625" style="1" customWidth="1"/>
    <col min="3" max="3" width="5.85546875" style="1" hidden="1" customWidth="1"/>
    <col min="4" max="4" width="8.7109375" style="1" hidden="1" customWidth="1"/>
    <col min="5" max="5" width="12.85546875" style="1" hidden="1" customWidth="1"/>
    <col min="6" max="6" width="16.140625" style="4" customWidth="1"/>
    <col min="7" max="7" width="19.85546875" style="31" customWidth="1"/>
    <col min="8" max="8" width="16.5703125" style="1" customWidth="1"/>
    <col min="9" max="9" width="15.85546875" style="4" customWidth="1"/>
    <col min="10" max="10" width="15.7109375" style="1" hidden="1" customWidth="1"/>
    <col min="11" max="11" width="21.140625" style="1" customWidth="1"/>
    <col min="12" max="247" width="11.42578125" style="1"/>
    <col min="248" max="248" width="6.5703125" style="1" customWidth="1"/>
    <col min="249" max="249" width="8.5703125" style="1" customWidth="1"/>
    <col min="250" max="250" width="9.7109375" style="1" customWidth="1"/>
    <col min="251" max="251" width="9.5703125" style="1" customWidth="1"/>
    <col min="252" max="252" width="11.85546875" style="1" customWidth="1"/>
    <col min="253" max="253" width="63" style="1" customWidth="1"/>
    <col min="254" max="254" width="11.85546875" style="1" customWidth="1"/>
    <col min="255" max="255" width="8.140625" style="1" customWidth="1"/>
    <col min="256" max="256" width="4.7109375" style="1" customWidth="1"/>
    <col min="257" max="257" width="17.5703125" style="1" customWidth="1"/>
    <col min="258" max="258" width="73.85546875" style="1" customWidth="1"/>
    <col min="259" max="259" width="15.7109375" style="1" customWidth="1"/>
    <col min="260" max="260" width="12" style="1" customWidth="1"/>
    <col min="261" max="261" width="6" style="1" customWidth="1"/>
    <col min="262" max="262" width="16.140625" style="1" customWidth="1"/>
    <col min="263" max="263" width="30.42578125" style="1" customWidth="1"/>
    <col min="264" max="264" width="16.5703125" style="1" customWidth="1"/>
    <col min="265" max="265" width="15.85546875" style="1" customWidth="1"/>
    <col min="266" max="267" width="15.7109375" style="1" customWidth="1"/>
    <col min="268" max="503" width="11.42578125" style="1"/>
    <col min="504" max="504" width="6.5703125" style="1" customWidth="1"/>
    <col min="505" max="505" width="8.5703125" style="1" customWidth="1"/>
    <col min="506" max="506" width="9.7109375" style="1" customWidth="1"/>
    <col min="507" max="507" width="9.5703125" style="1" customWidth="1"/>
    <col min="508" max="508" width="11.85546875" style="1" customWidth="1"/>
    <col min="509" max="509" width="63" style="1" customWidth="1"/>
    <col min="510" max="510" width="11.85546875" style="1" customWidth="1"/>
    <col min="511" max="511" width="8.140625" style="1" customWidth="1"/>
    <col min="512" max="512" width="4.7109375" style="1" customWidth="1"/>
    <col min="513" max="513" width="17.5703125" style="1" customWidth="1"/>
    <col min="514" max="514" width="73.85546875" style="1" customWidth="1"/>
    <col min="515" max="515" width="15.7109375" style="1" customWidth="1"/>
    <col min="516" max="516" width="12" style="1" customWidth="1"/>
    <col min="517" max="517" width="6" style="1" customWidth="1"/>
    <col min="518" max="518" width="16.140625" style="1" customWidth="1"/>
    <col min="519" max="519" width="30.42578125" style="1" customWidth="1"/>
    <col min="520" max="520" width="16.5703125" style="1" customWidth="1"/>
    <col min="521" max="521" width="15.85546875" style="1" customWidth="1"/>
    <col min="522" max="523" width="15.7109375" style="1" customWidth="1"/>
    <col min="524" max="759" width="11.42578125" style="1"/>
    <col min="760" max="760" width="6.5703125" style="1" customWidth="1"/>
    <col min="761" max="761" width="8.5703125" style="1" customWidth="1"/>
    <col min="762" max="762" width="9.7109375" style="1" customWidth="1"/>
    <col min="763" max="763" width="9.5703125" style="1" customWidth="1"/>
    <col min="764" max="764" width="11.85546875" style="1" customWidth="1"/>
    <col min="765" max="765" width="63" style="1" customWidth="1"/>
    <col min="766" max="766" width="11.85546875" style="1" customWidth="1"/>
    <col min="767" max="767" width="8.140625" style="1" customWidth="1"/>
    <col min="768" max="768" width="4.7109375" style="1" customWidth="1"/>
    <col min="769" max="769" width="17.5703125" style="1" customWidth="1"/>
    <col min="770" max="770" width="73.85546875" style="1" customWidth="1"/>
    <col min="771" max="771" width="15.7109375" style="1" customWidth="1"/>
    <col min="772" max="772" width="12" style="1" customWidth="1"/>
    <col min="773" max="773" width="6" style="1" customWidth="1"/>
    <col min="774" max="774" width="16.140625" style="1" customWidth="1"/>
    <col min="775" max="775" width="30.42578125" style="1" customWidth="1"/>
    <col min="776" max="776" width="16.5703125" style="1" customWidth="1"/>
    <col min="777" max="777" width="15.85546875" style="1" customWidth="1"/>
    <col min="778" max="779" width="15.7109375" style="1" customWidth="1"/>
    <col min="780" max="1015" width="11.42578125" style="1"/>
    <col min="1016" max="1016" width="6.5703125" style="1" customWidth="1"/>
    <col min="1017" max="1017" width="8.5703125" style="1" customWidth="1"/>
    <col min="1018" max="1018" width="9.7109375" style="1" customWidth="1"/>
    <col min="1019" max="1019" width="9.5703125" style="1" customWidth="1"/>
    <col min="1020" max="1020" width="11.85546875" style="1" customWidth="1"/>
    <col min="1021" max="1021" width="63" style="1" customWidth="1"/>
    <col min="1022" max="1022" width="11.85546875" style="1" customWidth="1"/>
    <col min="1023" max="1023" width="8.140625" style="1" customWidth="1"/>
    <col min="1024" max="1024" width="4.7109375" style="1" customWidth="1"/>
    <col min="1025" max="1025" width="17.5703125" style="1" customWidth="1"/>
    <col min="1026" max="1026" width="73.85546875" style="1" customWidth="1"/>
    <col min="1027" max="1027" width="15.7109375" style="1" customWidth="1"/>
    <col min="1028" max="1028" width="12" style="1" customWidth="1"/>
    <col min="1029" max="1029" width="6" style="1" customWidth="1"/>
    <col min="1030" max="1030" width="16.140625" style="1" customWidth="1"/>
    <col min="1031" max="1031" width="30.42578125" style="1" customWidth="1"/>
    <col min="1032" max="1032" width="16.5703125" style="1" customWidth="1"/>
    <col min="1033" max="1033" width="15.85546875" style="1" customWidth="1"/>
    <col min="1034" max="1035" width="15.7109375" style="1" customWidth="1"/>
    <col min="1036" max="1271" width="11.42578125" style="1"/>
    <col min="1272" max="1272" width="6.5703125" style="1" customWidth="1"/>
    <col min="1273" max="1273" width="8.5703125" style="1" customWidth="1"/>
    <col min="1274" max="1274" width="9.7109375" style="1" customWidth="1"/>
    <col min="1275" max="1275" width="9.5703125" style="1" customWidth="1"/>
    <col min="1276" max="1276" width="11.85546875" style="1" customWidth="1"/>
    <col min="1277" max="1277" width="63" style="1" customWidth="1"/>
    <col min="1278" max="1278" width="11.85546875" style="1" customWidth="1"/>
    <col min="1279" max="1279" width="8.140625" style="1" customWidth="1"/>
    <col min="1280" max="1280" width="4.7109375" style="1" customWidth="1"/>
    <col min="1281" max="1281" width="17.5703125" style="1" customWidth="1"/>
    <col min="1282" max="1282" width="73.85546875" style="1" customWidth="1"/>
    <col min="1283" max="1283" width="15.7109375" style="1" customWidth="1"/>
    <col min="1284" max="1284" width="12" style="1" customWidth="1"/>
    <col min="1285" max="1285" width="6" style="1" customWidth="1"/>
    <col min="1286" max="1286" width="16.140625" style="1" customWidth="1"/>
    <col min="1287" max="1287" width="30.42578125" style="1" customWidth="1"/>
    <col min="1288" max="1288" width="16.5703125" style="1" customWidth="1"/>
    <col min="1289" max="1289" width="15.85546875" style="1" customWidth="1"/>
    <col min="1290" max="1291" width="15.7109375" style="1" customWidth="1"/>
    <col min="1292" max="1527" width="11.42578125" style="1"/>
    <col min="1528" max="1528" width="6.5703125" style="1" customWidth="1"/>
    <col min="1529" max="1529" width="8.5703125" style="1" customWidth="1"/>
    <col min="1530" max="1530" width="9.7109375" style="1" customWidth="1"/>
    <col min="1531" max="1531" width="9.5703125" style="1" customWidth="1"/>
    <col min="1532" max="1532" width="11.85546875" style="1" customWidth="1"/>
    <col min="1533" max="1533" width="63" style="1" customWidth="1"/>
    <col min="1534" max="1534" width="11.85546875" style="1" customWidth="1"/>
    <col min="1535" max="1535" width="8.140625" style="1" customWidth="1"/>
    <col min="1536" max="1536" width="4.7109375" style="1" customWidth="1"/>
    <col min="1537" max="1537" width="17.5703125" style="1" customWidth="1"/>
    <col min="1538" max="1538" width="73.85546875" style="1" customWidth="1"/>
    <col min="1539" max="1539" width="15.7109375" style="1" customWidth="1"/>
    <col min="1540" max="1540" width="12" style="1" customWidth="1"/>
    <col min="1541" max="1541" width="6" style="1" customWidth="1"/>
    <col min="1542" max="1542" width="16.140625" style="1" customWidth="1"/>
    <col min="1543" max="1543" width="30.42578125" style="1" customWidth="1"/>
    <col min="1544" max="1544" width="16.5703125" style="1" customWidth="1"/>
    <col min="1545" max="1545" width="15.85546875" style="1" customWidth="1"/>
    <col min="1546" max="1547" width="15.7109375" style="1" customWidth="1"/>
    <col min="1548" max="1783" width="11.42578125" style="1"/>
    <col min="1784" max="1784" width="6.5703125" style="1" customWidth="1"/>
    <col min="1785" max="1785" width="8.5703125" style="1" customWidth="1"/>
    <col min="1786" max="1786" width="9.7109375" style="1" customWidth="1"/>
    <col min="1787" max="1787" width="9.5703125" style="1" customWidth="1"/>
    <col min="1788" max="1788" width="11.85546875" style="1" customWidth="1"/>
    <col min="1789" max="1789" width="63" style="1" customWidth="1"/>
    <col min="1790" max="1790" width="11.85546875" style="1" customWidth="1"/>
    <col min="1791" max="1791" width="8.140625" style="1" customWidth="1"/>
    <col min="1792" max="1792" width="4.7109375" style="1" customWidth="1"/>
    <col min="1793" max="1793" width="17.5703125" style="1" customWidth="1"/>
    <col min="1794" max="1794" width="73.85546875" style="1" customWidth="1"/>
    <col min="1795" max="1795" width="15.7109375" style="1" customWidth="1"/>
    <col min="1796" max="1796" width="12" style="1" customWidth="1"/>
    <col min="1797" max="1797" width="6" style="1" customWidth="1"/>
    <col min="1798" max="1798" width="16.140625" style="1" customWidth="1"/>
    <col min="1799" max="1799" width="30.42578125" style="1" customWidth="1"/>
    <col min="1800" max="1800" width="16.5703125" style="1" customWidth="1"/>
    <col min="1801" max="1801" width="15.85546875" style="1" customWidth="1"/>
    <col min="1802" max="1803" width="15.7109375" style="1" customWidth="1"/>
    <col min="1804" max="2039" width="11.42578125" style="1"/>
    <col min="2040" max="2040" width="6.5703125" style="1" customWidth="1"/>
    <col min="2041" max="2041" width="8.5703125" style="1" customWidth="1"/>
    <col min="2042" max="2042" width="9.7109375" style="1" customWidth="1"/>
    <col min="2043" max="2043" width="9.5703125" style="1" customWidth="1"/>
    <col min="2044" max="2044" width="11.85546875" style="1" customWidth="1"/>
    <col min="2045" max="2045" width="63" style="1" customWidth="1"/>
    <col min="2046" max="2046" width="11.85546875" style="1" customWidth="1"/>
    <col min="2047" max="2047" width="8.140625" style="1" customWidth="1"/>
    <col min="2048" max="2048" width="4.7109375" style="1" customWidth="1"/>
    <col min="2049" max="2049" width="17.5703125" style="1" customWidth="1"/>
    <col min="2050" max="2050" width="73.85546875" style="1" customWidth="1"/>
    <col min="2051" max="2051" width="15.7109375" style="1" customWidth="1"/>
    <col min="2052" max="2052" width="12" style="1" customWidth="1"/>
    <col min="2053" max="2053" width="6" style="1" customWidth="1"/>
    <col min="2054" max="2054" width="16.140625" style="1" customWidth="1"/>
    <col min="2055" max="2055" width="30.42578125" style="1" customWidth="1"/>
    <col min="2056" max="2056" width="16.5703125" style="1" customWidth="1"/>
    <col min="2057" max="2057" width="15.85546875" style="1" customWidth="1"/>
    <col min="2058" max="2059" width="15.7109375" style="1" customWidth="1"/>
    <col min="2060" max="2295" width="11.42578125" style="1"/>
    <col min="2296" max="2296" width="6.5703125" style="1" customWidth="1"/>
    <col min="2297" max="2297" width="8.5703125" style="1" customWidth="1"/>
    <col min="2298" max="2298" width="9.7109375" style="1" customWidth="1"/>
    <col min="2299" max="2299" width="9.5703125" style="1" customWidth="1"/>
    <col min="2300" max="2300" width="11.85546875" style="1" customWidth="1"/>
    <col min="2301" max="2301" width="63" style="1" customWidth="1"/>
    <col min="2302" max="2302" width="11.85546875" style="1" customWidth="1"/>
    <col min="2303" max="2303" width="8.140625" style="1" customWidth="1"/>
    <col min="2304" max="2304" width="4.7109375" style="1" customWidth="1"/>
    <col min="2305" max="2305" width="17.5703125" style="1" customWidth="1"/>
    <col min="2306" max="2306" width="73.85546875" style="1" customWidth="1"/>
    <col min="2307" max="2307" width="15.7109375" style="1" customWidth="1"/>
    <col min="2308" max="2308" width="12" style="1" customWidth="1"/>
    <col min="2309" max="2309" width="6" style="1" customWidth="1"/>
    <col min="2310" max="2310" width="16.140625" style="1" customWidth="1"/>
    <col min="2311" max="2311" width="30.42578125" style="1" customWidth="1"/>
    <col min="2312" max="2312" width="16.5703125" style="1" customWidth="1"/>
    <col min="2313" max="2313" width="15.85546875" style="1" customWidth="1"/>
    <col min="2314" max="2315" width="15.7109375" style="1" customWidth="1"/>
    <col min="2316" max="2551" width="11.42578125" style="1"/>
    <col min="2552" max="2552" width="6.5703125" style="1" customWidth="1"/>
    <col min="2553" max="2553" width="8.5703125" style="1" customWidth="1"/>
    <col min="2554" max="2554" width="9.7109375" style="1" customWidth="1"/>
    <col min="2555" max="2555" width="9.5703125" style="1" customWidth="1"/>
    <col min="2556" max="2556" width="11.85546875" style="1" customWidth="1"/>
    <col min="2557" max="2557" width="63" style="1" customWidth="1"/>
    <col min="2558" max="2558" width="11.85546875" style="1" customWidth="1"/>
    <col min="2559" max="2559" width="8.140625" style="1" customWidth="1"/>
    <col min="2560" max="2560" width="4.7109375" style="1" customWidth="1"/>
    <col min="2561" max="2561" width="17.5703125" style="1" customWidth="1"/>
    <col min="2562" max="2562" width="73.85546875" style="1" customWidth="1"/>
    <col min="2563" max="2563" width="15.7109375" style="1" customWidth="1"/>
    <col min="2564" max="2564" width="12" style="1" customWidth="1"/>
    <col min="2565" max="2565" width="6" style="1" customWidth="1"/>
    <col min="2566" max="2566" width="16.140625" style="1" customWidth="1"/>
    <col min="2567" max="2567" width="30.42578125" style="1" customWidth="1"/>
    <col min="2568" max="2568" width="16.5703125" style="1" customWidth="1"/>
    <col min="2569" max="2569" width="15.85546875" style="1" customWidth="1"/>
    <col min="2570" max="2571" width="15.7109375" style="1" customWidth="1"/>
    <col min="2572" max="2807" width="11.42578125" style="1"/>
    <col min="2808" max="2808" width="6.5703125" style="1" customWidth="1"/>
    <col min="2809" max="2809" width="8.5703125" style="1" customWidth="1"/>
    <col min="2810" max="2810" width="9.7109375" style="1" customWidth="1"/>
    <col min="2811" max="2811" width="9.5703125" style="1" customWidth="1"/>
    <col min="2812" max="2812" width="11.85546875" style="1" customWidth="1"/>
    <col min="2813" max="2813" width="63" style="1" customWidth="1"/>
    <col min="2814" max="2814" width="11.85546875" style="1" customWidth="1"/>
    <col min="2815" max="2815" width="8.140625" style="1" customWidth="1"/>
    <col min="2816" max="2816" width="4.7109375" style="1" customWidth="1"/>
    <col min="2817" max="2817" width="17.5703125" style="1" customWidth="1"/>
    <col min="2818" max="2818" width="73.85546875" style="1" customWidth="1"/>
    <col min="2819" max="2819" width="15.7109375" style="1" customWidth="1"/>
    <col min="2820" max="2820" width="12" style="1" customWidth="1"/>
    <col min="2821" max="2821" width="6" style="1" customWidth="1"/>
    <col min="2822" max="2822" width="16.140625" style="1" customWidth="1"/>
    <col min="2823" max="2823" width="30.42578125" style="1" customWidth="1"/>
    <col min="2824" max="2824" width="16.5703125" style="1" customWidth="1"/>
    <col min="2825" max="2825" width="15.85546875" style="1" customWidth="1"/>
    <col min="2826" max="2827" width="15.7109375" style="1" customWidth="1"/>
    <col min="2828" max="3063" width="11.42578125" style="1"/>
    <col min="3064" max="3064" width="6.5703125" style="1" customWidth="1"/>
    <col min="3065" max="3065" width="8.5703125" style="1" customWidth="1"/>
    <col min="3066" max="3066" width="9.7109375" style="1" customWidth="1"/>
    <col min="3067" max="3067" width="9.5703125" style="1" customWidth="1"/>
    <col min="3068" max="3068" width="11.85546875" style="1" customWidth="1"/>
    <col min="3069" max="3069" width="63" style="1" customWidth="1"/>
    <col min="3070" max="3070" width="11.85546875" style="1" customWidth="1"/>
    <col min="3071" max="3071" width="8.140625" style="1" customWidth="1"/>
    <col min="3072" max="3072" width="4.7109375" style="1" customWidth="1"/>
    <col min="3073" max="3073" width="17.5703125" style="1" customWidth="1"/>
    <col min="3074" max="3074" width="73.85546875" style="1" customWidth="1"/>
    <col min="3075" max="3075" width="15.7109375" style="1" customWidth="1"/>
    <col min="3076" max="3076" width="12" style="1" customWidth="1"/>
    <col min="3077" max="3077" width="6" style="1" customWidth="1"/>
    <col min="3078" max="3078" width="16.140625" style="1" customWidth="1"/>
    <col min="3079" max="3079" width="30.42578125" style="1" customWidth="1"/>
    <col min="3080" max="3080" width="16.5703125" style="1" customWidth="1"/>
    <col min="3081" max="3081" width="15.85546875" style="1" customWidth="1"/>
    <col min="3082" max="3083" width="15.7109375" style="1" customWidth="1"/>
    <col min="3084" max="3319" width="11.42578125" style="1"/>
    <col min="3320" max="3320" width="6.5703125" style="1" customWidth="1"/>
    <col min="3321" max="3321" width="8.5703125" style="1" customWidth="1"/>
    <col min="3322" max="3322" width="9.7109375" style="1" customWidth="1"/>
    <col min="3323" max="3323" width="9.5703125" style="1" customWidth="1"/>
    <col min="3324" max="3324" width="11.85546875" style="1" customWidth="1"/>
    <col min="3325" max="3325" width="63" style="1" customWidth="1"/>
    <col min="3326" max="3326" width="11.85546875" style="1" customWidth="1"/>
    <col min="3327" max="3327" width="8.140625" style="1" customWidth="1"/>
    <col min="3328" max="3328" width="4.7109375" style="1" customWidth="1"/>
    <col min="3329" max="3329" width="17.5703125" style="1" customWidth="1"/>
    <col min="3330" max="3330" width="73.85546875" style="1" customWidth="1"/>
    <col min="3331" max="3331" width="15.7109375" style="1" customWidth="1"/>
    <col min="3332" max="3332" width="12" style="1" customWidth="1"/>
    <col min="3333" max="3333" width="6" style="1" customWidth="1"/>
    <col min="3334" max="3334" width="16.140625" style="1" customWidth="1"/>
    <col min="3335" max="3335" width="30.42578125" style="1" customWidth="1"/>
    <col min="3336" max="3336" width="16.5703125" style="1" customWidth="1"/>
    <col min="3337" max="3337" width="15.85546875" style="1" customWidth="1"/>
    <col min="3338" max="3339" width="15.7109375" style="1" customWidth="1"/>
    <col min="3340" max="3575" width="11.42578125" style="1"/>
    <col min="3576" max="3576" width="6.5703125" style="1" customWidth="1"/>
    <col min="3577" max="3577" width="8.5703125" style="1" customWidth="1"/>
    <col min="3578" max="3578" width="9.7109375" style="1" customWidth="1"/>
    <col min="3579" max="3579" width="9.5703125" style="1" customWidth="1"/>
    <col min="3580" max="3580" width="11.85546875" style="1" customWidth="1"/>
    <col min="3581" max="3581" width="63" style="1" customWidth="1"/>
    <col min="3582" max="3582" width="11.85546875" style="1" customWidth="1"/>
    <col min="3583" max="3583" width="8.140625" style="1" customWidth="1"/>
    <col min="3584" max="3584" width="4.7109375" style="1" customWidth="1"/>
    <col min="3585" max="3585" width="17.5703125" style="1" customWidth="1"/>
    <col min="3586" max="3586" width="73.85546875" style="1" customWidth="1"/>
    <col min="3587" max="3587" width="15.7109375" style="1" customWidth="1"/>
    <col min="3588" max="3588" width="12" style="1" customWidth="1"/>
    <col min="3589" max="3589" width="6" style="1" customWidth="1"/>
    <col min="3590" max="3590" width="16.140625" style="1" customWidth="1"/>
    <col min="3591" max="3591" width="30.42578125" style="1" customWidth="1"/>
    <col min="3592" max="3592" width="16.5703125" style="1" customWidth="1"/>
    <col min="3593" max="3593" width="15.85546875" style="1" customWidth="1"/>
    <col min="3594" max="3595" width="15.7109375" style="1" customWidth="1"/>
    <col min="3596" max="3831" width="11.42578125" style="1"/>
    <col min="3832" max="3832" width="6.5703125" style="1" customWidth="1"/>
    <col min="3833" max="3833" width="8.5703125" style="1" customWidth="1"/>
    <col min="3834" max="3834" width="9.7109375" style="1" customWidth="1"/>
    <col min="3835" max="3835" width="9.5703125" style="1" customWidth="1"/>
    <col min="3836" max="3836" width="11.85546875" style="1" customWidth="1"/>
    <col min="3837" max="3837" width="63" style="1" customWidth="1"/>
    <col min="3838" max="3838" width="11.85546875" style="1" customWidth="1"/>
    <col min="3839" max="3839" width="8.140625" style="1" customWidth="1"/>
    <col min="3840" max="3840" width="4.7109375" style="1" customWidth="1"/>
    <col min="3841" max="3841" width="17.5703125" style="1" customWidth="1"/>
    <col min="3842" max="3842" width="73.85546875" style="1" customWidth="1"/>
    <col min="3843" max="3843" width="15.7109375" style="1" customWidth="1"/>
    <col min="3844" max="3844" width="12" style="1" customWidth="1"/>
    <col min="3845" max="3845" width="6" style="1" customWidth="1"/>
    <col min="3846" max="3846" width="16.140625" style="1" customWidth="1"/>
    <col min="3847" max="3847" width="30.42578125" style="1" customWidth="1"/>
    <col min="3848" max="3848" width="16.5703125" style="1" customWidth="1"/>
    <col min="3849" max="3849" width="15.85546875" style="1" customWidth="1"/>
    <col min="3850" max="3851" width="15.7109375" style="1" customWidth="1"/>
    <col min="3852" max="4087" width="11.42578125" style="1"/>
    <col min="4088" max="4088" width="6.5703125" style="1" customWidth="1"/>
    <col min="4089" max="4089" width="8.5703125" style="1" customWidth="1"/>
    <col min="4090" max="4090" width="9.7109375" style="1" customWidth="1"/>
    <col min="4091" max="4091" width="9.5703125" style="1" customWidth="1"/>
    <col min="4092" max="4092" width="11.85546875" style="1" customWidth="1"/>
    <col min="4093" max="4093" width="63" style="1" customWidth="1"/>
    <col min="4094" max="4094" width="11.85546875" style="1" customWidth="1"/>
    <col min="4095" max="4095" width="8.140625" style="1" customWidth="1"/>
    <col min="4096" max="4096" width="4.7109375" style="1" customWidth="1"/>
    <col min="4097" max="4097" width="17.5703125" style="1" customWidth="1"/>
    <col min="4098" max="4098" width="73.85546875" style="1" customWidth="1"/>
    <col min="4099" max="4099" width="15.7109375" style="1" customWidth="1"/>
    <col min="4100" max="4100" width="12" style="1" customWidth="1"/>
    <col min="4101" max="4101" width="6" style="1" customWidth="1"/>
    <col min="4102" max="4102" width="16.140625" style="1" customWidth="1"/>
    <col min="4103" max="4103" width="30.42578125" style="1" customWidth="1"/>
    <col min="4104" max="4104" width="16.5703125" style="1" customWidth="1"/>
    <col min="4105" max="4105" width="15.85546875" style="1" customWidth="1"/>
    <col min="4106" max="4107" width="15.7109375" style="1" customWidth="1"/>
    <col min="4108" max="4343" width="11.42578125" style="1"/>
    <col min="4344" max="4344" width="6.5703125" style="1" customWidth="1"/>
    <col min="4345" max="4345" width="8.5703125" style="1" customWidth="1"/>
    <col min="4346" max="4346" width="9.7109375" style="1" customWidth="1"/>
    <col min="4347" max="4347" width="9.5703125" style="1" customWidth="1"/>
    <col min="4348" max="4348" width="11.85546875" style="1" customWidth="1"/>
    <col min="4349" max="4349" width="63" style="1" customWidth="1"/>
    <col min="4350" max="4350" width="11.85546875" style="1" customWidth="1"/>
    <col min="4351" max="4351" width="8.140625" style="1" customWidth="1"/>
    <col min="4352" max="4352" width="4.7109375" style="1" customWidth="1"/>
    <col min="4353" max="4353" width="17.5703125" style="1" customWidth="1"/>
    <col min="4354" max="4354" width="73.85546875" style="1" customWidth="1"/>
    <col min="4355" max="4355" width="15.7109375" style="1" customWidth="1"/>
    <col min="4356" max="4356" width="12" style="1" customWidth="1"/>
    <col min="4357" max="4357" width="6" style="1" customWidth="1"/>
    <col min="4358" max="4358" width="16.140625" style="1" customWidth="1"/>
    <col min="4359" max="4359" width="30.42578125" style="1" customWidth="1"/>
    <col min="4360" max="4360" width="16.5703125" style="1" customWidth="1"/>
    <col min="4361" max="4361" width="15.85546875" style="1" customWidth="1"/>
    <col min="4362" max="4363" width="15.7109375" style="1" customWidth="1"/>
    <col min="4364" max="4599" width="11.42578125" style="1"/>
    <col min="4600" max="4600" width="6.5703125" style="1" customWidth="1"/>
    <col min="4601" max="4601" width="8.5703125" style="1" customWidth="1"/>
    <col min="4602" max="4602" width="9.7109375" style="1" customWidth="1"/>
    <col min="4603" max="4603" width="9.5703125" style="1" customWidth="1"/>
    <col min="4604" max="4604" width="11.85546875" style="1" customWidth="1"/>
    <col min="4605" max="4605" width="63" style="1" customWidth="1"/>
    <col min="4606" max="4606" width="11.85546875" style="1" customWidth="1"/>
    <col min="4607" max="4607" width="8.140625" style="1" customWidth="1"/>
    <col min="4608" max="4608" width="4.7109375" style="1" customWidth="1"/>
    <col min="4609" max="4609" width="17.5703125" style="1" customWidth="1"/>
    <col min="4610" max="4610" width="73.85546875" style="1" customWidth="1"/>
    <col min="4611" max="4611" width="15.7109375" style="1" customWidth="1"/>
    <col min="4612" max="4612" width="12" style="1" customWidth="1"/>
    <col min="4613" max="4613" width="6" style="1" customWidth="1"/>
    <col min="4614" max="4614" width="16.140625" style="1" customWidth="1"/>
    <col min="4615" max="4615" width="30.42578125" style="1" customWidth="1"/>
    <col min="4616" max="4616" width="16.5703125" style="1" customWidth="1"/>
    <col min="4617" max="4617" width="15.85546875" style="1" customWidth="1"/>
    <col min="4618" max="4619" width="15.7109375" style="1" customWidth="1"/>
    <col min="4620" max="4855" width="11.42578125" style="1"/>
    <col min="4856" max="4856" width="6.5703125" style="1" customWidth="1"/>
    <col min="4857" max="4857" width="8.5703125" style="1" customWidth="1"/>
    <col min="4858" max="4858" width="9.7109375" style="1" customWidth="1"/>
    <col min="4859" max="4859" width="9.5703125" style="1" customWidth="1"/>
    <col min="4860" max="4860" width="11.85546875" style="1" customWidth="1"/>
    <col min="4861" max="4861" width="63" style="1" customWidth="1"/>
    <col min="4862" max="4862" width="11.85546875" style="1" customWidth="1"/>
    <col min="4863" max="4863" width="8.140625" style="1" customWidth="1"/>
    <col min="4864" max="4864" width="4.7109375" style="1" customWidth="1"/>
    <col min="4865" max="4865" width="17.5703125" style="1" customWidth="1"/>
    <col min="4866" max="4866" width="73.85546875" style="1" customWidth="1"/>
    <col min="4867" max="4867" width="15.7109375" style="1" customWidth="1"/>
    <col min="4868" max="4868" width="12" style="1" customWidth="1"/>
    <col min="4869" max="4869" width="6" style="1" customWidth="1"/>
    <col min="4870" max="4870" width="16.140625" style="1" customWidth="1"/>
    <col min="4871" max="4871" width="30.42578125" style="1" customWidth="1"/>
    <col min="4872" max="4872" width="16.5703125" style="1" customWidth="1"/>
    <col min="4873" max="4873" width="15.85546875" style="1" customWidth="1"/>
    <col min="4874" max="4875" width="15.7109375" style="1" customWidth="1"/>
    <col min="4876" max="5111" width="11.42578125" style="1"/>
    <col min="5112" max="5112" width="6.5703125" style="1" customWidth="1"/>
    <col min="5113" max="5113" width="8.5703125" style="1" customWidth="1"/>
    <col min="5114" max="5114" width="9.7109375" style="1" customWidth="1"/>
    <col min="5115" max="5115" width="9.5703125" style="1" customWidth="1"/>
    <col min="5116" max="5116" width="11.85546875" style="1" customWidth="1"/>
    <col min="5117" max="5117" width="63" style="1" customWidth="1"/>
    <col min="5118" max="5118" width="11.85546875" style="1" customWidth="1"/>
    <col min="5119" max="5119" width="8.140625" style="1" customWidth="1"/>
    <col min="5120" max="5120" width="4.7109375" style="1" customWidth="1"/>
    <col min="5121" max="5121" width="17.5703125" style="1" customWidth="1"/>
    <col min="5122" max="5122" width="73.85546875" style="1" customWidth="1"/>
    <col min="5123" max="5123" width="15.7109375" style="1" customWidth="1"/>
    <col min="5124" max="5124" width="12" style="1" customWidth="1"/>
    <col min="5125" max="5125" width="6" style="1" customWidth="1"/>
    <col min="5126" max="5126" width="16.140625" style="1" customWidth="1"/>
    <col min="5127" max="5127" width="30.42578125" style="1" customWidth="1"/>
    <col min="5128" max="5128" width="16.5703125" style="1" customWidth="1"/>
    <col min="5129" max="5129" width="15.85546875" style="1" customWidth="1"/>
    <col min="5130" max="5131" width="15.7109375" style="1" customWidth="1"/>
    <col min="5132" max="5367" width="11.42578125" style="1"/>
    <col min="5368" max="5368" width="6.5703125" style="1" customWidth="1"/>
    <col min="5369" max="5369" width="8.5703125" style="1" customWidth="1"/>
    <col min="5370" max="5370" width="9.7109375" style="1" customWidth="1"/>
    <col min="5371" max="5371" width="9.5703125" style="1" customWidth="1"/>
    <col min="5372" max="5372" width="11.85546875" style="1" customWidth="1"/>
    <col min="5373" max="5373" width="63" style="1" customWidth="1"/>
    <col min="5374" max="5374" width="11.85546875" style="1" customWidth="1"/>
    <col min="5375" max="5375" width="8.140625" style="1" customWidth="1"/>
    <col min="5376" max="5376" width="4.7109375" style="1" customWidth="1"/>
    <col min="5377" max="5377" width="17.5703125" style="1" customWidth="1"/>
    <col min="5378" max="5378" width="73.85546875" style="1" customWidth="1"/>
    <col min="5379" max="5379" width="15.7109375" style="1" customWidth="1"/>
    <col min="5380" max="5380" width="12" style="1" customWidth="1"/>
    <col min="5381" max="5381" width="6" style="1" customWidth="1"/>
    <col min="5382" max="5382" width="16.140625" style="1" customWidth="1"/>
    <col min="5383" max="5383" width="30.42578125" style="1" customWidth="1"/>
    <col min="5384" max="5384" width="16.5703125" style="1" customWidth="1"/>
    <col min="5385" max="5385" width="15.85546875" style="1" customWidth="1"/>
    <col min="5386" max="5387" width="15.7109375" style="1" customWidth="1"/>
    <col min="5388" max="5623" width="11.42578125" style="1"/>
    <col min="5624" max="5624" width="6.5703125" style="1" customWidth="1"/>
    <col min="5625" max="5625" width="8.5703125" style="1" customWidth="1"/>
    <col min="5626" max="5626" width="9.7109375" style="1" customWidth="1"/>
    <col min="5627" max="5627" width="9.5703125" style="1" customWidth="1"/>
    <col min="5628" max="5628" width="11.85546875" style="1" customWidth="1"/>
    <col min="5629" max="5629" width="63" style="1" customWidth="1"/>
    <col min="5630" max="5630" width="11.85546875" style="1" customWidth="1"/>
    <col min="5631" max="5631" width="8.140625" style="1" customWidth="1"/>
    <col min="5632" max="5632" width="4.7109375" style="1" customWidth="1"/>
    <col min="5633" max="5633" width="17.5703125" style="1" customWidth="1"/>
    <col min="5634" max="5634" width="73.85546875" style="1" customWidth="1"/>
    <col min="5635" max="5635" width="15.7109375" style="1" customWidth="1"/>
    <col min="5636" max="5636" width="12" style="1" customWidth="1"/>
    <col min="5637" max="5637" width="6" style="1" customWidth="1"/>
    <col min="5638" max="5638" width="16.140625" style="1" customWidth="1"/>
    <col min="5639" max="5639" width="30.42578125" style="1" customWidth="1"/>
    <col min="5640" max="5640" width="16.5703125" style="1" customWidth="1"/>
    <col min="5641" max="5641" width="15.85546875" style="1" customWidth="1"/>
    <col min="5642" max="5643" width="15.7109375" style="1" customWidth="1"/>
    <col min="5644" max="5879" width="11.42578125" style="1"/>
    <col min="5880" max="5880" width="6.5703125" style="1" customWidth="1"/>
    <col min="5881" max="5881" width="8.5703125" style="1" customWidth="1"/>
    <col min="5882" max="5882" width="9.7109375" style="1" customWidth="1"/>
    <col min="5883" max="5883" width="9.5703125" style="1" customWidth="1"/>
    <col min="5884" max="5884" width="11.85546875" style="1" customWidth="1"/>
    <col min="5885" max="5885" width="63" style="1" customWidth="1"/>
    <col min="5886" max="5886" width="11.85546875" style="1" customWidth="1"/>
    <col min="5887" max="5887" width="8.140625" style="1" customWidth="1"/>
    <col min="5888" max="5888" width="4.7109375" style="1" customWidth="1"/>
    <col min="5889" max="5889" width="17.5703125" style="1" customWidth="1"/>
    <col min="5890" max="5890" width="73.85546875" style="1" customWidth="1"/>
    <col min="5891" max="5891" width="15.7109375" style="1" customWidth="1"/>
    <col min="5892" max="5892" width="12" style="1" customWidth="1"/>
    <col min="5893" max="5893" width="6" style="1" customWidth="1"/>
    <col min="5894" max="5894" width="16.140625" style="1" customWidth="1"/>
    <col min="5895" max="5895" width="30.42578125" style="1" customWidth="1"/>
    <col min="5896" max="5896" width="16.5703125" style="1" customWidth="1"/>
    <col min="5897" max="5897" width="15.85546875" style="1" customWidth="1"/>
    <col min="5898" max="5899" width="15.7109375" style="1" customWidth="1"/>
    <col min="5900" max="6135" width="11.42578125" style="1"/>
    <col min="6136" max="6136" width="6.5703125" style="1" customWidth="1"/>
    <col min="6137" max="6137" width="8.5703125" style="1" customWidth="1"/>
    <col min="6138" max="6138" width="9.7109375" style="1" customWidth="1"/>
    <col min="6139" max="6139" width="9.5703125" style="1" customWidth="1"/>
    <col min="6140" max="6140" width="11.85546875" style="1" customWidth="1"/>
    <col min="6141" max="6141" width="63" style="1" customWidth="1"/>
    <col min="6142" max="6142" width="11.85546875" style="1" customWidth="1"/>
    <col min="6143" max="6143" width="8.140625" style="1" customWidth="1"/>
    <col min="6144" max="6144" width="4.7109375" style="1" customWidth="1"/>
    <col min="6145" max="6145" width="17.5703125" style="1" customWidth="1"/>
    <col min="6146" max="6146" width="73.85546875" style="1" customWidth="1"/>
    <col min="6147" max="6147" width="15.7109375" style="1" customWidth="1"/>
    <col min="6148" max="6148" width="12" style="1" customWidth="1"/>
    <col min="6149" max="6149" width="6" style="1" customWidth="1"/>
    <col min="6150" max="6150" width="16.140625" style="1" customWidth="1"/>
    <col min="6151" max="6151" width="30.42578125" style="1" customWidth="1"/>
    <col min="6152" max="6152" width="16.5703125" style="1" customWidth="1"/>
    <col min="6153" max="6153" width="15.85546875" style="1" customWidth="1"/>
    <col min="6154" max="6155" width="15.7109375" style="1" customWidth="1"/>
    <col min="6156" max="6391" width="11.42578125" style="1"/>
    <col min="6392" max="6392" width="6.5703125" style="1" customWidth="1"/>
    <col min="6393" max="6393" width="8.5703125" style="1" customWidth="1"/>
    <col min="6394" max="6394" width="9.7109375" style="1" customWidth="1"/>
    <col min="6395" max="6395" width="9.5703125" style="1" customWidth="1"/>
    <col min="6396" max="6396" width="11.85546875" style="1" customWidth="1"/>
    <col min="6397" max="6397" width="63" style="1" customWidth="1"/>
    <col min="6398" max="6398" width="11.85546875" style="1" customWidth="1"/>
    <col min="6399" max="6399" width="8.140625" style="1" customWidth="1"/>
    <col min="6400" max="6400" width="4.7109375" style="1" customWidth="1"/>
    <col min="6401" max="6401" width="17.5703125" style="1" customWidth="1"/>
    <col min="6402" max="6402" width="73.85546875" style="1" customWidth="1"/>
    <col min="6403" max="6403" width="15.7109375" style="1" customWidth="1"/>
    <col min="6404" max="6404" width="12" style="1" customWidth="1"/>
    <col min="6405" max="6405" width="6" style="1" customWidth="1"/>
    <col min="6406" max="6406" width="16.140625" style="1" customWidth="1"/>
    <col min="6407" max="6407" width="30.42578125" style="1" customWidth="1"/>
    <col min="6408" max="6408" width="16.5703125" style="1" customWidth="1"/>
    <col min="6409" max="6409" width="15.85546875" style="1" customWidth="1"/>
    <col min="6410" max="6411" width="15.7109375" style="1" customWidth="1"/>
    <col min="6412" max="6647" width="11.42578125" style="1"/>
    <col min="6648" max="6648" width="6.5703125" style="1" customWidth="1"/>
    <col min="6649" max="6649" width="8.5703125" style="1" customWidth="1"/>
    <col min="6650" max="6650" width="9.7109375" style="1" customWidth="1"/>
    <col min="6651" max="6651" width="9.5703125" style="1" customWidth="1"/>
    <col min="6652" max="6652" width="11.85546875" style="1" customWidth="1"/>
    <col min="6653" max="6653" width="63" style="1" customWidth="1"/>
    <col min="6654" max="6654" width="11.85546875" style="1" customWidth="1"/>
    <col min="6655" max="6655" width="8.140625" style="1" customWidth="1"/>
    <col min="6656" max="6656" width="4.7109375" style="1" customWidth="1"/>
    <col min="6657" max="6657" width="17.5703125" style="1" customWidth="1"/>
    <col min="6658" max="6658" width="73.85546875" style="1" customWidth="1"/>
    <col min="6659" max="6659" width="15.7109375" style="1" customWidth="1"/>
    <col min="6660" max="6660" width="12" style="1" customWidth="1"/>
    <col min="6661" max="6661" width="6" style="1" customWidth="1"/>
    <col min="6662" max="6662" width="16.140625" style="1" customWidth="1"/>
    <col min="6663" max="6663" width="30.42578125" style="1" customWidth="1"/>
    <col min="6664" max="6664" width="16.5703125" style="1" customWidth="1"/>
    <col min="6665" max="6665" width="15.85546875" style="1" customWidth="1"/>
    <col min="6666" max="6667" width="15.7109375" style="1" customWidth="1"/>
    <col min="6668" max="6903" width="11.42578125" style="1"/>
    <col min="6904" max="6904" width="6.5703125" style="1" customWidth="1"/>
    <col min="6905" max="6905" width="8.5703125" style="1" customWidth="1"/>
    <col min="6906" max="6906" width="9.7109375" style="1" customWidth="1"/>
    <col min="6907" max="6907" width="9.5703125" style="1" customWidth="1"/>
    <col min="6908" max="6908" width="11.85546875" style="1" customWidth="1"/>
    <col min="6909" max="6909" width="63" style="1" customWidth="1"/>
    <col min="6910" max="6910" width="11.85546875" style="1" customWidth="1"/>
    <col min="6911" max="6911" width="8.140625" style="1" customWidth="1"/>
    <col min="6912" max="6912" width="4.7109375" style="1" customWidth="1"/>
    <col min="6913" max="6913" width="17.5703125" style="1" customWidth="1"/>
    <col min="6914" max="6914" width="73.85546875" style="1" customWidth="1"/>
    <col min="6915" max="6915" width="15.7109375" style="1" customWidth="1"/>
    <col min="6916" max="6916" width="12" style="1" customWidth="1"/>
    <col min="6917" max="6917" width="6" style="1" customWidth="1"/>
    <col min="6918" max="6918" width="16.140625" style="1" customWidth="1"/>
    <col min="6919" max="6919" width="30.42578125" style="1" customWidth="1"/>
    <col min="6920" max="6920" width="16.5703125" style="1" customWidth="1"/>
    <col min="6921" max="6921" width="15.85546875" style="1" customWidth="1"/>
    <col min="6922" max="6923" width="15.7109375" style="1" customWidth="1"/>
    <col min="6924" max="7159" width="11.42578125" style="1"/>
    <col min="7160" max="7160" width="6.5703125" style="1" customWidth="1"/>
    <col min="7161" max="7161" width="8.5703125" style="1" customWidth="1"/>
    <col min="7162" max="7162" width="9.7109375" style="1" customWidth="1"/>
    <col min="7163" max="7163" width="9.5703125" style="1" customWidth="1"/>
    <col min="7164" max="7164" width="11.85546875" style="1" customWidth="1"/>
    <col min="7165" max="7165" width="63" style="1" customWidth="1"/>
    <col min="7166" max="7166" width="11.85546875" style="1" customWidth="1"/>
    <col min="7167" max="7167" width="8.140625" style="1" customWidth="1"/>
    <col min="7168" max="7168" width="4.7109375" style="1" customWidth="1"/>
    <col min="7169" max="7169" width="17.5703125" style="1" customWidth="1"/>
    <col min="7170" max="7170" width="73.85546875" style="1" customWidth="1"/>
    <col min="7171" max="7171" width="15.7109375" style="1" customWidth="1"/>
    <col min="7172" max="7172" width="12" style="1" customWidth="1"/>
    <col min="7173" max="7173" width="6" style="1" customWidth="1"/>
    <col min="7174" max="7174" width="16.140625" style="1" customWidth="1"/>
    <col min="7175" max="7175" width="30.42578125" style="1" customWidth="1"/>
    <col min="7176" max="7176" width="16.5703125" style="1" customWidth="1"/>
    <col min="7177" max="7177" width="15.85546875" style="1" customWidth="1"/>
    <col min="7178" max="7179" width="15.7109375" style="1" customWidth="1"/>
    <col min="7180" max="7415" width="11.42578125" style="1"/>
    <col min="7416" max="7416" width="6.5703125" style="1" customWidth="1"/>
    <col min="7417" max="7417" width="8.5703125" style="1" customWidth="1"/>
    <col min="7418" max="7418" width="9.7109375" style="1" customWidth="1"/>
    <col min="7419" max="7419" width="9.5703125" style="1" customWidth="1"/>
    <col min="7420" max="7420" width="11.85546875" style="1" customWidth="1"/>
    <col min="7421" max="7421" width="63" style="1" customWidth="1"/>
    <col min="7422" max="7422" width="11.85546875" style="1" customWidth="1"/>
    <col min="7423" max="7423" width="8.140625" style="1" customWidth="1"/>
    <col min="7424" max="7424" width="4.7109375" style="1" customWidth="1"/>
    <col min="7425" max="7425" width="17.5703125" style="1" customWidth="1"/>
    <col min="7426" max="7426" width="73.85546875" style="1" customWidth="1"/>
    <col min="7427" max="7427" width="15.7109375" style="1" customWidth="1"/>
    <col min="7428" max="7428" width="12" style="1" customWidth="1"/>
    <col min="7429" max="7429" width="6" style="1" customWidth="1"/>
    <col min="7430" max="7430" width="16.140625" style="1" customWidth="1"/>
    <col min="7431" max="7431" width="30.42578125" style="1" customWidth="1"/>
    <col min="7432" max="7432" width="16.5703125" style="1" customWidth="1"/>
    <col min="7433" max="7433" width="15.85546875" style="1" customWidth="1"/>
    <col min="7434" max="7435" width="15.7109375" style="1" customWidth="1"/>
    <col min="7436" max="7671" width="11.42578125" style="1"/>
    <col min="7672" max="7672" width="6.5703125" style="1" customWidth="1"/>
    <col min="7673" max="7673" width="8.5703125" style="1" customWidth="1"/>
    <col min="7674" max="7674" width="9.7109375" style="1" customWidth="1"/>
    <col min="7675" max="7675" width="9.5703125" style="1" customWidth="1"/>
    <col min="7676" max="7676" width="11.85546875" style="1" customWidth="1"/>
    <col min="7677" max="7677" width="63" style="1" customWidth="1"/>
    <col min="7678" max="7678" width="11.85546875" style="1" customWidth="1"/>
    <col min="7679" max="7679" width="8.140625" style="1" customWidth="1"/>
    <col min="7680" max="7680" width="4.7109375" style="1" customWidth="1"/>
    <col min="7681" max="7681" width="17.5703125" style="1" customWidth="1"/>
    <col min="7682" max="7682" width="73.85546875" style="1" customWidth="1"/>
    <col min="7683" max="7683" width="15.7109375" style="1" customWidth="1"/>
    <col min="7684" max="7684" width="12" style="1" customWidth="1"/>
    <col min="7685" max="7685" width="6" style="1" customWidth="1"/>
    <col min="7686" max="7686" width="16.140625" style="1" customWidth="1"/>
    <col min="7687" max="7687" width="30.42578125" style="1" customWidth="1"/>
    <col min="7688" max="7688" width="16.5703125" style="1" customWidth="1"/>
    <col min="7689" max="7689" width="15.85546875" style="1" customWidth="1"/>
    <col min="7690" max="7691" width="15.7109375" style="1" customWidth="1"/>
    <col min="7692" max="7927" width="11.42578125" style="1"/>
    <col min="7928" max="7928" width="6.5703125" style="1" customWidth="1"/>
    <col min="7929" max="7929" width="8.5703125" style="1" customWidth="1"/>
    <col min="7930" max="7930" width="9.7109375" style="1" customWidth="1"/>
    <col min="7931" max="7931" width="9.5703125" style="1" customWidth="1"/>
    <col min="7932" max="7932" width="11.85546875" style="1" customWidth="1"/>
    <col min="7933" max="7933" width="63" style="1" customWidth="1"/>
    <col min="7934" max="7934" width="11.85546875" style="1" customWidth="1"/>
    <col min="7935" max="7935" width="8.140625" style="1" customWidth="1"/>
    <col min="7936" max="7936" width="4.7109375" style="1" customWidth="1"/>
    <col min="7937" max="7937" width="17.5703125" style="1" customWidth="1"/>
    <col min="7938" max="7938" width="73.85546875" style="1" customWidth="1"/>
    <col min="7939" max="7939" width="15.7109375" style="1" customWidth="1"/>
    <col min="7940" max="7940" width="12" style="1" customWidth="1"/>
    <col min="7941" max="7941" width="6" style="1" customWidth="1"/>
    <col min="7942" max="7942" width="16.140625" style="1" customWidth="1"/>
    <col min="7943" max="7943" width="30.42578125" style="1" customWidth="1"/>
    <col min="7944" max="7944" width="16.5703125" style="1" customWidth="1"/>
    <col min="7945" max="7945" width="15.85546875" style="1" customWidth="1"/>
    <col min="7946" max="7947" width="15.7109375" style="1" customWidth="1"/>
    <col min="7948" max="8183" width="11.42578125" style="1"/>
    <col min="8184" max="8184" width="6.5703125" style="1" customWidth="1"/>
    <col min="8185" max="8185" width="8.5703125" style="1" customWidth="1"/>
    <col min="8186" max="8186" width="9.7109375" style="1" customWidth="1"/>
    <col min="8187" max="8187" width="9.5703125" style="1" customWidth="1"/>
    <col min="8188" max="8188" width="11.85546875" style="1" customWidth="1"/>
    <col min="8189" max="8189" width="63" style="1" customWidth="1"/>
    <col min="8190" max="8190" width="11.85546875" style="1" customWidth="1"/>
    <col min="8191" max="8191" width="8.140625" style="1" customWidth="1"/>
    <col min="8192" max="8192" width="4.7109375" style="1" customWidth="1"/>
    <col min="8193" max="8193" width="17.5703125" style="1" customWidth="1"/>
    <col min="8194" max="8194" width="73.85546875" style="1" customWidth="1"/>
    <col min="8195" max="8195" width="15.7109375" style="1" customWidth="1"/>
    <col min="8196" max="8196" width="12" style="1" customWidth="1"/>
    <col min="8197" max="8197" width="6" style="1" customWidth="1"/>
    <col min="8198" max="8198" width="16.140625" style="1" customWidth="1"/>
    <col min="8199" max="8199" width="30.42578125" style="1" customWidth="1"/>
    <col min="8200" max="8200" width="16.5703125" style="1" customWidth="1"/>
    <col min="8201" max="8201" width="15.85546875" style="1" customWidth="1"/>
    <col min="8202" max="8203" width="15.7109375" style="1" customWidth="1"/>
    <col min="8204" max="8439" width="11.42578125" style="1"/>
    <col min="8440" max="8440" width="6.5703125" style="1" customWidth="1"/>
    <col min="8441" max="8441" width="8.5703125" style="1" customWidth="1"/>
    <col min="8442" max="8442" width="9.7109375" style="1" customWidth="1"/>
    <col min="8443" max="8443" width="9.5703125" style="1" customWidth="1"/>
    <col min="8444" max="8444" width="11.85546875" style="1" customWidth="1"/>
    <col min="8445" max="8445" width="63" style="1" customWidth="1"/>
    <col min="8446" max="8446" width="11.85546875" style="1" customWidth="1"/>
    <col min="8447" max="8447" width="8.140625" style="1" customWidth="1"/>
    <col min="8448" max="8448" width="4.7109375" style="1" customWidth="1"/>
    <col min="8449" max="8449" width="17.5703125" style="1" customWidth="1"/>
    <col min="8450" max="8450" width="73.85546875" style="1" customWidth="1"/>
    <col min="8451" max="8451" width="15.7109375" style="1" customWidth="1"/>
    <col min="8452" max="8452" width="12" style="1" customWidth="1"/>
    <col min="8453" max="8453" width="6" style="1" customWidth="1"/>
    <col min="8454" max="8454" width="16.140625" style="1" customWidth="1"/>
    <col min="8455" max="8455" width="30.42578125" style="1" customWidth="1"/>
    <col min="8456" max="8456" width="16.5703125" style="1" customWidth="1"/>
    <col min="8457" max="8457" width="15.85546875" style="1" customWidth="1"/>
    <col min="8458" max="8459" width="15.7109375" style="1" customWidth="1"/>
    <col min="8460" max="8695" width="11.42578125" style="1"/>
    <col min="8696" max="8696" width="6.5703125" style="1" customWidth="1"/>
    <col min="8697" max="8697" width="8.5703125" style="1" customWidth="1"/>
    <col min="8698" max="8698" width="9.7109375" style="1" customWidth="1"/>
    <col min="8699" max="8699" width="9.5703125" style="1" customWidth="1"/>
    <col min="8700" max="8700" width="11.85546875" style="1" customWidth="1"/>
    <col min="8701" max="8701" width="63" style="1" customWidth="1"/>
    <col min="8702" max="8702" width="11.85546875" style="1" customWidth="1"/>
    <col min="8703" max="8703" width="8.140625" style="1" customWidth="1"/>
    <col min="8704" max="8704" width="4.7109375" style="1" customWidth="1"/>
    <col min="8705" max="8705" width="17.5703125" style="1" customWidth="1"/>
    <col min="8706" max="8706" width="73.85546875" style="1" customWidth="1"/>
    <col min="8707" max="8707" width="15.7109375" style="1" customWidth="1"/>
    <col min="8708" max="8708" width="12" style="1" customWidth="1"/>
    <col min="8709" max="8709" width="6" style="1" customWidth="1"/>
    <col min="8710" max="8710" width="16.140625" style="1" customWidth="1"/>
    <col min="8711" max="8711" width="30.42578125" style="1" customWidth="1"/>
    <col min="8712" max="8712" width="16.5703125" style="1" customWidth="1"/>
    <col min="8713" max="8713" width="15.85546875" style="1" customWidth="1"/>
    <col min="8714" max="8715" width="15.7109375" style="1" customWidth="1"/>
    <col min="8716" max="8951" width="11.42578125" style="1"/>
    <col min="8952" max="8952" width="6.5703125" style="1" customWidth="1"/>
    <col min="8953" max="8953" width="8.5703125" style="1" customWidth="1"/>
    <col min="8954" max="8954" width="9.7109375" style="1" customWidth="1"/>
    <col min="8955" max="8955" width="9.5703125" style="1" customWidth="1"/>
    <col min="8956" max="8956" width="11.85546875" style="1" customWidth="1"/>
    <col min="8957" max="8957" width="63" style="1" customWidth="1"/>
    <col min="8958" max="8958" width="11.85546875" style="1" customWidth="1"/>
    <col min="8959" max="8959" width="8.140625" style="1" customWidth="1"/>
    <col min="8960" max="8960" width="4.7109375" style="1" customWidth="1"/>
    <col min="8961" max="8961" width="17.5703125" style="1" customWidth="1"/>
    <col min="8962" max="8962" width="73.85546875" style="1" customWidth="1"/>
    <col min="8963" max="8963" width="15.7109375" style="1" customWidth="1"/>
    <col min="8964" max="8964" width="12" style="1" customWidth="1"/>
    <col min="8965" max="8965" width="6" style="1" customWidth="1"/>
    <col min="8966" max="8966" width="16.140625" style="1" customWidth="1"/>
    <col min="8967" max="8967" width="30.42578125" style="1" customWidth="1"/>
    <col min="8968" max="8968" width="16.5703125" style="1" customWidth="1"/>
    <col min="8969" max="8969" width="15.85546875" style="1" customWidth="1"/>
    <col min="8970" max="8971" width="15.7109375" style="1" customWidth="1"/>
    <col min="8972" max="9207" width="11.42578125" style="1"/>
    <col min="9208" max="9208" width="6.5703125" style="1" customWidth="1"/>
    <col min="9209" max="9209" width="8.5703125" style="1" customWidth="1"/>
    <col min="9210" max="9210" width="9.7109375" style="1" customWidth="1"/>
    <col min="9211" max="9211" width="9.5703125" style="1" customWidth="1"/>
    <col min="9212" max="9212" width="11.85546875" style="1" customWidth="1"/>
    <col min="9213" max="9213" width="63" style="1" customWidth="1"/>
    <col min="9214" max="9214" width="11.85546875" style="1" customWidth="1"/>
    <col min="9215" max="9215" width="8.140625" style="1" customWidth="1"/>
    <col min="9216" max="9216" width="4.7109375" style="1" customWidth="1"/>
    <col min="9217" max="9217" width="17.5703125" style="1" customWidth="1"/>
    <col min="9218" max="9218" width="73.85546875" style="1" customWidth="1"/>
    <col min="9219" max="9219" width="15.7109375" style="1" customWidth="1"/>
    <col min="9220" max="9220" width="12" style="1" customWidth="1"/>
    <col min="9221" max="9221" width="6" style="1" customWidth="1"/>
    <col min="9222" max="9222" width="16.140625" style="1" customWidth="1"/>
    <col min="9223" max="9223" width="30.42578125" style="1" customWidth="1"/>
    <col min="9224" max="9224" width="16.5703125" style="1" customWidth="1"/>
    <col min="9225" max="9225" width="15.85546875" style="1" customWidth="1"/>
    <col min="9226" max="9227" width="15.7109375" style="1" customWidth="1"/>
    <col min="9228" max="9463" width="11.42578125" style="1"/>
    <col min="9464" max="9464" width="6.5703125" style="1" customWidth="1"/>
    <col min="9465" max="9465" width="8.5703125" style="1" customWidth="1"/>
    <col min="9466" max="9466" width="9.7109375" style="1" customWidth="1"/>
    <col min="9467" max="9467" width="9.5703125" style="1" customWidth="1"/>
    <col min="9468" max="9468" width="11.85546875" style="1" customWidth="1"/>
    <col min="9469" max="9469" width="63" style="1" customWidth="1"/>
    <col min="9470" max="9470" width="11.85546875" style="1" customWidth="1"/>
    <col min="9471" max="9471" width="8.140625" style="1" customWidth="1"/>
    <col min="9472" max="9472" width="4.7109375" style="1" customWidth="1"/>
    <col min="9473" max="9473" width="17.5703125" style="1" customWidth="1"/>
    <col min="9474" max="9474" width="73.85546875" style="1" customWidth="1"/>
    <col min="9475" max="9475" width="15.7109375" style="1" customWidth="1"/>
    <col min="9476" max="9476" width="12" style="1" customWidth="1"/>
    <col min="9477" max="9477" width="6" style="1" customWidth="1"/>
    <col min="9478" max="9478" width="16.140625" style="1" customWidth="1"/>
    <col min="9479" max="9479" width="30.42578125" style="1" customWidth="1"/>
    <col min="9480" max="9480" width="16.5703125" style="1" customWidth="1"/>
    <col min="9481" max="9481" width="15.85546875" style="1" customWidth="1"/>
    <col min="9482" max="9483" width="15.7109375" style="1" customWidth="1"/>
    <col min="9484" max="9719" width="11.42578125" style="1"/>
    <col min="9720" max="9720" width="6.5703125" style="1" customWidth="1"/>
    <col min="9721" max="9721" width="8.5703125" style="1" customWidth="1"/>
    <col min="9722" max="9722" width="9.7109375" style="1" customWidth="1"/>
    <col min="9723" max="9723" width="9.5703125" style="1" customWidth="1"/>
    <col min="9724" max="9724" width="11.85546875" style="1" customWidth="1"/>
    <col min="9725" max="9725" width="63" style="1" customWidth="1"/>
    <col min="9726" max="9726" width="11.85546875" style="1" customWidth="1"/>
    <col min="9727" max="9727" width="8.140625" style="1" customWidth="1"/>
    <col min="9728" max="9728" width="4.7109375" style="1" customWidth="1"/>
    <col min="9729" max="9729" width="17.5703125" style="1" customWidth="1"/>
    <col min="9730" max="9730" width="73.85546875" style="1" customWidth="1"/>
    <col min="9731" max="9731" width="15.7109375" style="1" customWidth="1"/>
    <col min="9732" max="9732" width="12" style="1" customWidth="1"/>
    <col min="9733" max="9733" width="6" style="1" customWidth="1"/>
    <col min="9734" max="9734" width="16.140625" style="1" customWidth="1"/>
    <col min="9735" max="9735" width="30.42578125" style="1" customWidth="1"/>
    <col min="9736" max="9736" width="16.5703125" style="1" customWidth="1"/>
    <col min="9737" max="9737" width="15.85546875" style="1" customWidth="1"/>
    <col min="9738" max="9739" width="15.7109375" style="1" customWidth="1"/>
    <col min="9740" max="9975" width="11.42578125" style="1"/>
    <col min="9976" max="9976" width="6.5703125" style="1" customWidth="1"/>
    <col min="9977" max="9977" width="8.5703125" style="1" customWidth="1"/>
    <col min="9978" max="9978" width="9.7109375" style="1" customWidth="1"/>
    <col min="9979" max="9979" width="9.5703125" style="1" customWidth="1"/>
    <col min="9980" max="9980" width="11.85546875" style="1" customWidth="1"/>
    <col min="9981" max="9981" width="63" style="1" customWidth="1"/>
    <col min="9982" max="9982" width="11.85546875" style="1" customWidth="1"/>
    <col min="9983" max="9983" width="8.140625" style="1" customWidth="1"/>
    <col min="9984" max="9984" width="4.7109375" style="1" customWidth="1"/>
    <col min="9985" max="9985" width="17.5703125" style="1" customWidth="1"/>
    <col min="9986" max="9986" width="73.85546875" style="1" customWidth="1"/>
    <col min="9987" max="9987" width="15.7109375" style="1" customWidth="1"/>
    <col min="9988" max="9988" width="12" style="1" customWidth="1"/>
    <col min="9989" max="9989" width="6" style="1" customWidth="1"/>
    <col min="9990" max="9990" width="16.140625" style="1" customWidth="1"/>
    <col min="9991" max="9991" width="30.42578125" style="1" customWidth="1"/>
    <col min="9992" max="9992" width="16.5703125" style="1" customWidth="1"/>
    <col min="9993" max="9993" width="15.85546875" style="1" customWidth="1"/>
    <col min="9994" max="9995" width="15.7109375" style="1" customWidth="1"/>
    <col min="9996" max="10231" width="11.42578125" style="1"/>
    <col min="10232" max="10232" width="6.5703125" style="1" customWidth="1"/>
    <col min="10233" max="10233" width="8.5703125" style="1" customWidth="1"/>
    <col min="10234" max="10234" width="9.7109375" style="1" customWidth="1"/>
    <col min="10235" max="10235" width="9.5703125" style="1" customWidth="1"/>
    <col min="10236" max="10236" width="11.85546875" style="1" customWidth="1"/>
    <col min="10237" max="10237" width="63" style="1" customWidth="1"/>
    <col min="10238" max="10238" width="11.85546875" style="1" customWidth="1"/>
    <col min="10239" max="10239" width="8.140625" style="1" customWidth="1"/>
    <col min="10240" max="10240" width="4.7109375" style="1" customWidth="1"/>
    <col min="10241" max="10241" width="17.5703125" style="1" customWidth="1"/>
    <col min="10242" max="10242" width="73.85546875" style="1" customWidth="1"/>
    <col min="10243" max="10243" width="15.7109375" style="1" customWidth="1"/>
    <col min="10244" max="10244" width="12" style="1" customWidth="1"/>
    <col min="10245" max="10245" width="6" style="1" customWidth="1"/>
    <col min="10246" max="10246" width="16.140625" style="1" customWidth="1"/>
    <col min="10247" max="10247" width="30.42578125" style="1" customWidth="1"/>
    <col min="10248" max="10248" width="16.5703125" style="1" customWidth="1"/>
    <col min="10249" max="10249" width="15.85546875" style="1" customWidth="1"/>
    <col min="10250" max="10251" width="15.7109375" style="1" customWidth="1"/>
    <col min="10252" max="10487" width="11.42578125" style="1"/>
    <col min="10488" max="10488" width="6.5703125" style="1" customWidth="1"/>
    <col min="10489" max="10489" width="8.5703125" style="1" customWidth="1"/>
    <col min="10490" max="10490" width="9.7109375" style="1" customWidth="1"/>
    <col min="10491" max="10491" width="9.5703125" style="1" customWidth="1"/>
    <col min="10492" max="10492" width="11.85546875" style="1" customWidth="1"/>
    <col min="10493" max="10493" width="63" style="1" customWidth="1"/>
    <col min="10494" max="10494" width="11.85546875" style="1" customWidth="1"/>
    <col min="10495" max="10495" width="8.140625" style="1" customWidth="1"/>
    <col min="10496" max="10496" width="4.7109375" style="1" customWidth="1"/>
    <col min="10497" max="10497" width="17.5703125" style="1" customWidth="1"/>
    <col min="10498" max="10498" width="73.85546875" style="1" customWidth="1"/>
    <col min="10499" max="10499" width="15.7109375" style="1" customWidth="1"/>
    <col min="10500" max="10500" width="12" style="1" customWidth="1"/>
    <col min="10501" max="10501" width="6" style="1" customWidth="1"/>
    <col min="10502" max="10502" width="16.140625" style="1" customWidth="1"/>
    <col min="10503" max="10503" width="30.42578125" style="1" customWidth="1"/>
    <col min="10504" max="10504" width="16.5703125" style="1" customWidth="1"/>
    <col min="10505" max="10505" width="15.85546875" style="1" customWidth="1"/>
    <col min="10506" max="10507" width="15.7109375" style="1" customWidth="1"/>
    <col min="10508" max="10743" width="11.42578125" style="1"/>
    <col min="10744" max="10744" width="6.5703125" style="1" customWidth="1"/>
    <col min="10745" max="10745" width="8.5703125" style="1" customWidth="1"/>
    <col min="10746" max="10746" width="9.7109375" style="1" customWidth="1"/>
    <col min="10747" max="10747" width="9.5703125" style="1" customWidth="1"/>
    <col min="10748" max="10748" width="11.85546875" style="1" customWidth="1"/>
    <col min="10749" max="10749" width="63" style="1" customWidth="1"/>
    <col min="10750" max="10750" width="11.85546875" style="1" customWidth="1"/>
    <col min="10751" max="10751" width="8.140625" style="1" customWidth="1"/>
    <col min="10752" max="10752" width="4.7109375" style="1" customWidth="1"/>
    <col min="10753" max="10753" width="17.5703125" style="1" customWidth="1"/>
    <col min="10754" max="10754" width="73.85546875" style="1" customWidth="1"/>
    <col min="10755" max="10755" width="15.7109375" style="1" customWidth="1"/>
    <col min="10756" max="10756" width="12" style="1" customWidth="1"/>
    <col min="10757" max="10757" width="6" style="1" customWidth="1"/>
    <col min="10758" max="10758" width="16.140625" style="1" customWidth="1"/>
    <col min="10759" max="10759" width="30.42578125" style="1" customWidth="1"/>
    <col min="10760" max="10760" width="16.5703125" style="1" customWidth="1"/>
    <col min="10761" max="10761" width="15.85546875" style="1" customWidth="1"/>
    <col min="10762" max="10763" width="15.7109375" style="1" customWidth="1"/>
    <col min="10764" max="10999" width="11.42578125" style="1"/>
    <col min="11000" max="11000" width="6.5703125" style="1" customWidth="1"/>
    <col min="11001" max="11001" width="8.5703125" style="1" customWidth="1"/>
    <col min="11002" max="11002" width="9.7109375" style="1" customWidth="1"/>
    <col min="11003" max="11003" width="9.5703125" style="1" customWidth="1"/>
    <col min="11004" max="11004" width="11.85546875" style="1" customWidth="1"/>
    <col min="11005" max="11005" width="63" style="1" customWidth="1"/>
    <col min="11006" max="11006" width="11.85546875" style="1" customWidth="1"/>
    <col min="11007" max="11007" width="8.140625" style="1" customWidth="1"/>
    <col min="11008" max="11008" width="4.7109375" style="1" customWidth="1"/>
    <col min="11009" max="11009" width="17.5703125" style="1" customWidth="1"/>
    <col min="11010" max="11010" width="73.85546875" style="1" customWidth="1"/>
    <col min="11011" max="11011" width="15.7109375" style="1" customWidth="1"/>
    <col min="11012" max="11012" width="12" style="1" customWidth="1"/>
    <col min="11013" max="11013" width="6" style="1" customWidth="1"/>
    <col min="11014" max="11014" width="16.140625" style="1" customWidth="1"/>
    <col min="11015" max="11015" width="30.42578125" style="1" customWidth="1"/>
    <col min="11016" max="11016" width="16.5703125" style="1" customWidth="1"/>
    <col min="11017" max="11017" width="15.85546875" style="1" customWidth="1"/>
    <col min="11018" max="11019" width="15.7109375" style="1" customWidth="1"/>
    <col min="11020" max="11255" width="11.42578125" style="1"/>
    <col min="11256" max="11256" width="6.5703125" style="1" customWidth="1"/>
    <col min="11257" max="11257" width="8.5703125" style="1" customWidth="1"/>
    <col min="11258" max="11258" width="9.7109375" style="1" customWidth="1"/>
    <col min="11259" max="11259" width="9.5703125" style="1" customWidth="1"/>
    <col min="11260" max="11260" width="11.85546875" style="1" customWidth="1"/>
    <col min="11261" max="11261" width="63" style="1" customWidth="1"/>
    <col min="11262" max="11262" width="11.85546875" style="1" customWidth="1"/>
    <col min="11263" max="11263" width="8.140625" style="1" customWidth="1"/>
    <col min="11264" max="11264" width="4.7109375" style="1" customWidth="1"/>
    <col min="11265" max="11265" width="17.5703125" style="1" customWidth="1"/>
    <col min="11266" max="11266" width="73.85546875" style="1" customWidth="1"/>
    <col min="11267" max="11267" width="15.7109375" style="1" customWidth="1"/>
    <col min="11268" max="11268" width="12" style="1" customWidth="1"/>
    <col min="11269" max="11269" width="6" style="1" customWidth="1"/>
    <col min="11270" max="11270" width="16.140625" style="1" customWidth="1"/>
    <col min="11271" max="11271" width="30.42578125" style="1" customWidth="1"/>
    <col min="11272" max="11272" width="16.5703125" style="1" customWidth="1"/>
    <col min="11273" max="11273" width="15.85546875" style="1" customWidth="1"/>
    <col min="11274" max="11275" width="15.7109375" style="1" customWidth="1"/>
    <col min="11276" max="11511" width="11.42578125" style="1"/>
    <col min="11512" max="11512" width="6.5703125" style="1" customWidth="1"/>
    <col min="11513" max="11513" width="8.5703125" style="1" customWidth="1"/>
    <col min="11514" max="11514" width="9.7109375" style="1" customWidth="1"/>
    <col min="11515" max="11515" width="9.5703125" style="1" customWidth="1"/>
    <col min="11516" max="11516" width="11.85546875" style="1" customWidth="1"/>
    <col min="11517" max="11517" width="63" style="1" customWidth="1"/>
    <col min="11518" max="11518" width="11.85546875" style="1" customWidth="1"/>
    <col min="11519" max="11519" width="8.140625" style="1" customWidth="1"/>
    <col min="11520" max="11520" width="4.7109375" style="1" customWidth="1"/>
    <col min="11521" max="11521" width="17.5703125" style="1" customWidth="1"/>
    <col min="11522" max="11522" width="73.85546875" style="1" customWidth="1"/>
    <col min="11523" max="11523" width="15.7109375" style="1" customWidth="1"/>
    <col min="11524" max="11524" width="12" style="1" customWidth="1"/>
    <col min="11525" max="11525" width="6" style="1" customWidth="1"/>
    <col min="11526" max="11526" width="16.140625" style="1" customWidth="1"/>
    <col min="11527" max="11527" width="30.42578125" style="1" customWidth="1"/>
    <col min="11528" max="11528" width="16.5703125" style="1" customWidth="1"/>
    <col min="11529" max="11529" width="15.85546875" style="1" customWidth="1"/>
    <col min="11530" max="11531" width="15.7109375" style="1" customWidth="1"/>
    <col min="11532" max="11767" width="11.42578125" style="1"/>
    <col min="11768" max="11768" width="6.5703125" style="1" customWidth="1"/>
    <col min="11769" max="11769" width="8.5703125" style="1" customWidth="1"/>
    <col min="11770" max="11770" width="9.7109375" style="1" customWidth="1"/>
    <col min="11771" max="11771" width="9.5703125" style="1" customWidth="1"/>
    <col min="11772" max="11772" width="11.85546875" style="1" customWidth="1"/>
    <col min="11773" max="11773" width="63" style="1" customWidth="1"/>
    <col min="11774" max="11774" width="11.85546875" style="1" customWidth="1"/>
    <col min="11775" max="11775" width="8.140625" style="1" customWidth="1"/>
    <col min="11776" max="11776" width="4.7109375" style="1" customWidth="1"/>
    <col min="11777" max="11777" width="17.5703125" style="1" customWidth="1"/>
    <col min="11778" max="11778" width="73.85546875" style="1" customWidth="1"/>
    <col min="11779" max="11779" width="15.7109375" style="1" customWidth="1"/>
    <col min="11780" max="11780" width="12" style="1" customWidth="1"/>
    <col min="11781" max="11781" width="6" style="1" customWidth="1"/>
    <col min="11782" max="11782" width="16.140625" style="1" customWidth="1"/>
    <col min="11783" max="11783" width="30.42578125" style="1" customWidth="1"/>
    <col min="11784" max="11784" width="16.5703125" style="1" customWidth="1"/>
    <col min="11785" max="11785" width="15.85546875" style="1" customWidth="1"/>
    <col min="11786" max="11787" width="15.7109375" style="1" customWidth="1"/>
    <col min="11788" max="12023" width="11.42578125" style="1"/>
    <col min="12024" max="12024" width="6.5703125" style="1" customWidth="1"/>
    <col min="12025" max="12025" width="8.5703125" style="1" customWidth="1"/>
    <col min="12026" max="12026" width="9.7109375" style="1" customWidth="1"/>
    <col min="12027" max="12027" width="9.5703125" style="1" customWidth="1"/>
    <col min="12028" max="12028" width="11.85546875" style="1" customWidth="1"/>
    <col min="12029" max="12029" width="63" style="1" customWidth="1"/>
    <col min="12030" max="12030" width="11.85546875" style="1" customWidth="1"/>
    <col min="12031" max="12031" width="8.140625" style="1" customWidth="1"/>
    <col min="12032" max="12032" width="4.7109375" style="1" customWidth="1"/>
    <col min="12033" max="12033" width="17.5703125" style="1" customWidth="1"/>
    <col min="12034" max="12034" width="73.85546875" style="1" customWidth="1"/>
    <col min="12035" max="12035" width="15.7109375" style="1" customWidth="1"/>
    <col min="12036" max="12036" width="12" style="1" customWidth="1"/>
    <col min="12037" max="12037" width="6" style="1" customWidth="1"/>
    <col min="12038" max="12038" width="16.140625" style="1" customWidth="1"/>
    <col min="12039" max="12039" width="30.42578125" style="1" customWidth="1"/>
    <col min="12040" max="12040" width="16.5703125" style="1" customWidth="1"/>
    <col min="12041" max="12041" width="15.85546875" style="1" customWidth="1"/>
    <col min="12042" max="12043" width="15.7109375" style="1" customWidth="1"/>
    <col min="12044" max="12279" width="11.42578125" style="1"/>
    <col min="12280" max="12280" width="6.5703125" style="1" customWidth="1"/>
    <col min="12281" max="12281" width="8.5703125" style="1" customWidth="1"/>
    <col min="12282" max="12282" width="9.7109375" style="1" customWidth="1"/>
    <col min="12283" max="12283" width="9.5703125" style="1" customWidth="1"/>
    <col min="12284" max="12284" width="11.85546875" style="1" customWidth="1"/>
    <col min="12285" max="12285" width="63" style="1" customWidth="1"/>
    <col min="12286" max="12286" width="11.85546875" style="1" customWidth="1"/>
    <col min="12287" max="12287" width="8.140625" style="1" customWidth="1"/>
    <col min="12288" max="12288" width="4.7109375" style="1" customWidth="1"/>
    <col min="12289" max="12289" width="17.5703125" style="1" customWidth="1"/>
    <col min="12290" max="12290" width="73.85546875" style="1" customWidth="1"/>
    <col min="12291" max="12291" width="15.7109375" style="1" customWidth="1"/>
    <col min="12292" max="12292" width="12" style="1" customWidth="1"/>
    <col min="12293" max="12293" width="6" style="1" customWidth="1"/>
    <col min="12294" max="12294" width="16.140625" style="1" customWidth="1"/>
    <col min="12295" max="12295" width="30.42578125" style="1" customWidth="1"/>
    <col min="12296" max="12296" width="16.5703125" style="1" customWidth="1"/>
    <col min="12297" max="12297" width="15.85546875" style="1" customWidth="1"/>
    <col min="12298" max="12299" width="15.7109375" style="1" customWidth="1"/>
    <col min="12300" max="12535" width="11.42578125" style="1"/>
    <col min="12536" max="12536" width="6.5703125" style="1" customWidth="1"/>
    <col min="12537" max="12537" width="8.5703125" style="1" customWidth="1"/>
    <col min="12538" max="12538" width="9.7109375" style="1" customWidth="1"/>
    <col min="12539" max="12539" width="9.5703125" style="1" customWidth="1"/>
    <col min="12540" max="12540" width="11.85546875" style="1" customWidth="1"/>
    <col min="12541" max="12541" width="63" style="1" customWidth="1"/>
    <col min="12542" max="12542" width="11.85546875" style="1" customWidth="1"/>
    <col min="12543" max="12543" width="8.140625" style="1" customWidth="1"/>
    <col min="12544" max="12544" width="4.7109375" style="1" customWidth="1"/>
    <col min="12545" max="12545" width="17.5703125" style="1" customWidth="1"/>
    <col min="12546" max="12546" width="73.85546875" style="1" customWidth="1"/>
    <col min="12547" max="12547" width="15.7109375" style="1" customWidth="1"/>
    <col min="12548" max="12548" width="12" style="1" customWidth="1"/>
    <col min="12549" max="12549" width="6" style="1" customWidth="1"/>
    <col min="12550" max="12550" width="16.140625" style="1" customWidth="1"/>
    <col min="12551" max="12551" width="30.42578125" style="1" customWidth="1"/>
    <col min="12552" max="12552" width="16.5703125" style="1" customWidth="1"/>
    <col min="12553" max="12553" width="15.85546875" style="1" customWidth="1"/>
    <col min="12554" max="12555" width="15.7109375" style="1" customWidth="1"/>
    <col min="12556" max="12791" width="11.42578125" style="1"/>
    <col min="12792" max="12792" width="6.5703125" style="1" customWidth="1"/>
    <col min="12793" max="12793" width="8.5703125" style="1" customWidth="1"/>
    <col min="12794" max="12794" width="9.7109375" style="1" customWidth="1"/>
    <col min="12795" max="12795" width="9.5703125" style="1" customWidth="1"/>
    <col min="12796" max="12796" width="11.85546875" style="1" customWidth="1"/>
    <col min="12797" max="12797" width="63" style="1" customWidth="1"/>
    <col min="12798" max="12798" width="11.85546875" style="1" customWidth="1"/>
    <col min="12799" max="12799" width="8.140625" style="1" customWidth="1"/>
    <col min="12800" max="12800" width="4.7109375" style="1" customWidth="1"/>
    <col min="12801" max="12801" width="17.5703125" style="1" customWidth="1"/>
    <col min="12802" max="12802" width="73.85546875" style="1" customWidth="1"/>
    <col min="12803" max="12803" width="15.7109375" style="1" customWidth="1"/>
    <col min="12804" max="12804" width="12" style="1" customWidth="1"/>
    <col min="12805" max="12805" width="6" style="1" customWidth="1"/>
    <col min="12806" max="12806" width="16.140625" style="1" customWidth="1"/>
    <col min="12807" max="12807" width="30.42578125" style="1" customWidth="1"/>
    <col min="12808" max="12808" width="16.5703125" style="1" customWidth="1"/>
    <col min="12809" max="12809" width="15.85546875" style="1" customWidth="1"/>
    <col min="12810" max="12811" width="15.7109375" style="1" customWidth="1"/>
    <col min="12812" max="13047" width="11.42578125" style="1"/>
    <col min="13048" max="13048" width="6.5703125" style="1" customWidth="1"/>
    <col min="13049" max="13049" width="8.5703125" style="1" customWidth="1"/>
    <col min="13050" max="13050" width="9.7109375" style="1" customWidth="1"/>
    <col min="13051" max="13051" width="9.5703125" style="1" customWidth="1"/>
    <col min="13052" max="13052" width="11.85546875" style="1" customWidth="1"/>
    <col min="13053" max="13053" width="63" style="1" customWidth="1"/>
    <col min="13054" max="13054" width="11.85546875" style="1" customWidth="1"/>
    <col min="13055" max="13055" width="8.140625" style="1" customWidth="1"/>
    <col min="13056" max="13056" width="4.7109375" style="1" customWidth="1"/>
    <col min="13057" max="13057" width="17.5703125" style="1" customWidth="1"/>
    <col min="13058" max="13058" width="73.85546875" style="1" customWidth="1"/>
    <col min="13059" max="13059" width="15.7109375" style="1" customWidth="1"/>
    <col min="13060" max="13060" width="12" style="1" customWidth="1"/>
    <col min="13061" max="13061" width="6" style="1" customWidth="1"/>
    <col min="13062" max="13062" width="16.140625" style="1" customWidth="1"/>
    <col min="13063" max="13063" width="30.42578125" style="1" customWidth="1"/>
    <col min="13064" max="13064" width="16.5703125" style="1" customWidth="1"/>
    <col min="13065" max="13065" width="15.85546875" style="1" customWidth="1"/>
    <col min="13066" max="13067" width="15.7109375" style="1" customWidth="1"/>
    <col min="13068" max="13303" width="11.42578125" style="1"/>
    <col min="13304" max="13304" width="6.5703125" style="1" customWidth="1"/>
    <col min="13305" max="13305" width="8.5703125" style="1" customWidth="1"/>
    <col min="13306" max="13306" width="9.7109375" style="1" customWidth="1"/>
    <col min="13307" max="13307" width="9.5703125" style="1" customWidth="1"/>
    <col min="13308" max="13308" width="11.85546875" style="1" customWidth="1"/>
    <col min="13309" max="13309" width="63" style="1" customWidth="1"/>
    <col min="13310" max="13310" width="11.85546875" style="1" customWidth="1"/>
    <col min="13311" max="13311" width="8.140625" style="1" customWidth="1"/>
    <col min="13312" max="13312" width="4.7109375" style="1" customWidth="1"/>
    <col min="13313" max="13313" width="17.5703125" style="1" customWidth="1"/>
    <col min="13314" max="13314" width="73.85546875" style="1" customWidth="1"/>
    <col min="13315" max="13315" width="15.7109375" style="1" customWidth="1"/>
    <col min="13316" max="13316" width="12" style="1" customWidth="1"/>
    <col min="13317" max="13317" width="6" style="1" customWidth="1"/>
    <col min="13318" max="13318" width="16.140625" style="1" customWidth="1"/>
    <col min="13319" max="13319" width="30.42578125" style="1" customWidth="1"/>
    <col min="13320" max="13320" width="16.5703125" style="1" customWidth="1"/>
    <col min="13321" max="13321" width="15.85546875" style="1" customWidth="1"/>
    <col min="13322" max="13323" width="15.7109375" style="1" customWidth="1"/>
    <col min="13324" max="13559" width="11.42578125" style="1"/>
    <col min="13560" max="13560" width="6.5703125" style="1" customWidth="1"/>
    <col min="13561" max="13561" width="8.5703125" style="1" customWidth="1"/>
    <col min="13562" max="13562" width="9.7109375" style="1" customWidth="1"/>
    <col min="13563" max="13563" width="9.5703125" style="1" customWidth="1"/>
    <col min="13564" max="13564" width="11.85546875" style="1" customWidth="1"/>
    <col min="13565" max="13565" width="63" style="1" customWidth="1"/>
    <col min="13566" max="13566" width="11.85546875" style="1" customWidth="1"/>
    <col min="13567" max="13567" width="8.140625" style="1" customWidth="1"/>
    <col min="13568" max="13568" width="4.7109375" style="1" customWidth="1"/>
    <col min="13569" max="13569" width="17.5703125" style="1" customWidth="1"/>
    <col min="13570" max="13570" width="73.85546875" style="1" customWidth="1"/>
    <col min="13571" max="13571" width="15.7109375" style="1" customWidth="1"/>
    <col min="13572" max="13572" width="12" style="1" customWidth="1"/>
    <col min="13573" max="13573" width="6" style="1" customWidth="1"/>
    <col min="13574" max="13574" width="16.140625" style="1" customWidth="1"/>
    <col min="13575" max="13575" width="30.42578125" style="1" customWidth="1"/>
    <col min="13576" max="13576" width="16.5703125" style="1" customWidth="1"/>
    <col min="13577" max="13577" width="15.85546875" style="1" customWidth="1"/>
    <col min="13578" max="13579" width="15.7109375" style="1" customWidth="1"/>
    <col min="13580" max="13815" width="11.42578125" style="1"/>
    <col min="13816" max="13816" width="6.5703125" style="1" customWidth="1"/>
    <col min="13817" max="13817" width="8.5703125" style="1" customWidth="1"/>
    <col min="13818" max="13818" width="9.7109375" style="1" customWidth="1"/>
    <col min="13819" max="13819" width="9.5703125" style="1" customWidth="1"/>
    <col min="13820" max="13820" width="11.85546875" style="1" customWidth="1"/>
    <col min="13821" max="13821" width="63" style="1" customWidth="1"/>
    <col min="13822" max="13822" width="11.85546875" style="1" customWidth="1"/>
    <col min="13823" max="13823" width="8.140625" style="1" customWidth="1"/>
    <col min="13824" max="13824" width="4.7109375" style="1" customWidth="1"/>
    <col min="13825" max="13825" width="17.5703125" style="1" customWidth="1"/>
    <col min="13826" max="13826" width="73.85546875" style="1" customWidth="1"/>
    <col min="13827" max="13827" width="15.7109375" style="1" customWidth="1"/>
    <col min="13828" max="13828" width="12" style="1" customWidth="1"/>
    <col min="13829" max="13829" width="6" style="1" customWidth="1"/>
    <col min="13830" max="13830" width="16.140625" style="1" customWidth="1"/>
    <col min="13831" max="13831" width="30.42578125" style="1" customWidth="1"/>
    <col min="13832" max="13832" width="16.5703125" style="1" customWidth="1"/>
    <col min="13833" max="13833" width="15.85546875" style="1" customWidth="1"/>
    <col min="13834" max="13835" width="15.7109375" style="1" customWidth="1"/>
    <col min="13836" max="14071" width="11.42578125" style="1"/>
    <col min="14072" max="14072" width="6.5703125" style="1" customWidth="1"/>
    <col min="14073" max="14073" width="8.5703125" style="1" customWidth="1"/>
    <col min="14074" max="14074" width="9.7109375" style="1" customWidth="1"/>
    <col min="14075" max="14075" width="9.5703125" style="1" customWidth="1"/>
    <col min="14076" max="14076" width="11.85546875" style="1" customWidth="1"/>
    <col min="14077" max="14077" width="63" style="1" customWidth="1"/>
    <col min="14078" max="14078" width="11.85546875" style="1" customWidth="1"/>
    <col min="14079" max="14079" width="8.140625" style="1" customWidth="1"/>
    <col min="14080" max="14080" width="4.7109375" style="1" customWidth="1"/>
    <col min="14081" max="14081" width="17.5703125" style="1" customWidth="1"/>
    <col min="14082" max="14082" width="73.85546875" style="1" customWidth="1"/>
    <col min="14083" max="14083" width="15.7109375" style="1" customWidth="1"/>
    <col min="14084" max="14084" width="12" style="1" customWidth="1"/>
    <col min="14085" max="14085" width="6" style="1" customWidth="1"/>
    <col min="14086" max="14086" width="16.140625" style="1" customWidth="1"/>
    <col min="14087" max="14087" width="30.42578125" style="1" customWidth="1"/>
    <col min="14088" max="14088" width="16.5703125" style="1" customWidth="1"/>
    <col min="14089" max="14089" width="15.85546875" style="1" customWidth="1"/>
    <col min="14090" max="14091" width="15.7109375" style="1" customWidth="1"/>
    <col min="14092" max="14327" width="11.42578125" style="1"/>
    <col min="14328" max="14328" width="6.5703125" style="1" customWidth="1"/>
    <col min="14329" max="14329" width="8.5703125" style="1" customWidth="1"/>
    <col min="14330" max="14330" width="9.7109375" style="1" customWidth="1"/>
    <col min="14331" max="14331" width="9.5703125" style="1" customWidth="1"/>
    <col min="14332" max="14332" width="11.85546875" style="1" customWidth="1"/>
    <col min="14333" max="14333" width="63" style="1" customWidth="1"/>
    <col min="14334" max="14334" width="11.85546875" style="1" customWidth="1"/>
    <col min="14335" max="14335" width="8.140625" style="1" customWidth="1"/>
    <col min="14336" max="14336" width="4.7109375" style="1" customWidth="1"/>
    <col min="14337" max="14337" width="17.5703125" style="1" customWidth="1"/>
    <col min="14338" max="14338" width="73.85546875" style="1" customWidth="1"/>
    <col min="14339" max="14339" width="15.7109375" style="1" customWidth="1"/>
    <col min="14340" max="14340" width="12" style="1" customWidth="1"/>
    <col min="14341" max="14341" width="6" style="1" customWidth="1"/>
    <col min="14342" max="14342" width="16.140625" style="1" customWidth="1"/>
    <col min="14343" max="14343" width="30.42578125" style="1" customWidth="1"/>
    <col min="14344" max="14344" width="16.5703125" style="1" customWidth="1"/>
    <col min="14345" max="14345" width="15.85546875" style="1" customWidth="1"/>
    <col min="14346" max="14347" width="15.7109375" style="1" customWidth="1"/>
    <col min="14348" max="14583" width="11.42578125" style="1"/>
    <col min="14584" max="14584" width="6.5703125" style="1" customWidth="1"/>
    <col min="14585" max="14585" width="8.5703125" style="1" customWidth="1"/>
    <col min="14586" max="14586" width="9.7109375" style="1" customWidth="1"/>
    <col min="14587" max="14587" width="9.5703125" style="1" customWidth="1"/>
    <col min="14588" max="14588" width="11.85546875" style="1" customWidth="1"/>
    <col min="14589" max="14589" width="63" style="1" customWidth="1"/>
    <col min="14590" max="14590" width="11.85546875" style="1" customWidth="1"/>
    <col min="14591" max="14591" width="8.140625" style="1" customWidth="1"/>
    <col min="14592" max="14592" width="4.7109375" style="1" customWidth="1"/>
    <col min="14593" max="14593" width="17.5703125" style="1" customWidth="1"/>
    <col min="14594" max="14594" width="73.85546875" style="1" customWidth="1"/>
    <col min="14595" max="14595" width="15.7109375" style="1" customWidth="1"/>
    <col min="14596" max="14596" width="12" style="1" customWidth="1"/>
    <col min="14597" max="14597" width="6" style="1" customWidth="1"/>
    <col min="14598" max="14598" width="16.140625" style="1" customWidth="1"/>
    <col min="14599" max="14599" width="30.42578125" style="1" customWidth="1"/>
    <col min="14600" max="14600" width="16.5703125" style="1" customWidth="1"/>
    <col min="14601" max="14601" width="15.85546875" style="1" customWidth="1"/>
    <col min="14602" max="14603" width="15.7109375" style="1" customWidth="1"/>
    <col min="14604" max="14839" width="11.42578125" style="1"/>
    <col min="14840" max="14840" width="6.5703125" style="1" customWidth="1"/>
    <col min="14841" max="14841" width="8.5703125" style="1" customWidth="1"/>
    <col min="14842" max="14842" width="9.7109375" style="1" customWidth="1"/>
    <col min="14843" max="14843" width="9.5703125" style="1" customWidth="1"/>
    <col min="14844" max="14844" width="11.85546875" style="1" customWidth="1"/>
    <col min="14845" max="14845" width="63" style="1" customWidth="1"/>
    <col min="14846" max="14846" width="11.85546875" style="1" customWidth="1"/>
    <col min="14847" max="14847" width="8.140625" style="1" customWidth="1"/>
    <col min="14848" max="14848" width="4.7109375" style="1" customWidth="1"/>
    <col min="14849" max="14849" width="17.5703125" style="1" customWidth="1"/>
    <col min="14850" max="14850" width="73.85546875" style="1" customWidth="1"/>
    <col min="14851" max="14851" width="15.7109375" style="1" customWidth="1"/>
    <col min="14852" max="14852" width="12" style="1" customWidth="1"/>
    <col min="14853" max="14853" width="6" style="1" customWidth="1"/>
    <col min="14854" max="14854" width="16.140625" style="1" customWidth="1"/>
    <col min="14855" max="14855" width="30.42578125" style="1" customWidth="1"/>
    <col min="14856" max="14856" width="16.5703125" style="1" customWidth="1"/>
    <col min="14857" max="14857" width="15.85546875" style="1" customWidth="1"/>
    <col min="14858" max="14859" width="15.7109375" style="1" customWidth="1"/>
    <col min="14860" max="15095" width="11.42578125" style="1"/>
    <col min="15096" max="15096" width="6.5703125" style="1" customWidth="1"/>
    <col min="15097" max="15097" width="8.5703125" style="1" customWidth="1"/>
    <col min="15098" max="15098" width="9.7109375" style="1" customWidth="1"/>
    <col min="15099" max="15099" width="9.5703125" style="1" customWidth="1"/>
    <col min="15100" max="15100" width="11.85546875" style="1" customWidth="1"/>
    <col min="15101" max="15101" width="63" style="1" customWidth="1"/>
    <col min="15102" max="15102" width="11.85546875" style="1" customWidth="1"/>
    <col min="15103" max="15103" width="8.140625" style="1" customWidth="1"/>
    <col min="15104" max="15104" width="4.7109375" style="1" customWidth="1"/>
    <col min="15105" max="15105" width="17.5703125" style="1" customWidth="1"/>
    <col min="15106" max="15106" width="73.85546875" style="1" customWidth="1"/>
    <col min="15107" max="15107" width="15.7109375" style="1" customWidth="1"/>
    <col min="15108" max="15108" width="12" style="1" customWidth="1"/>
    <col min="15109" max="15109" width="6" style="1" customWidth="1"/>
    <col min="15110" max="15110" width="16.140625" style="1" customWidth="1"/>
    <col min="15111" max="15111" width="30.42578125" style="1" customWidth="1"/>
    <col min="15112" max="15112" width="16.5703125" style="1" customWidth="1"/>
    <col min="15113" max="15113" width="15.85546875" style="1" customWidth="1"/>
    <col min="15114" max="15115" width="15.7109375" style="1" customWidth="1"/>
    <col min="15116" max="15351" width="11.42578125" style="1"/>
    <col min="15352" max="15352" width="6.5703125" style="1" customWidth="1"/>
    <col min="15353" max="15353" width="8.5703125" style="1" customWidth="1"/>
    <col min="15354" max="15354" width="9.7109375" style="1" customWidth="1"/>
    <col min="15355" max="15355" width="9.5703125" style="1" customWidth="1"/>
    <col min="15356" max="15356" width="11.85546875" style="1" customWidth="1"/>
    <col min="15357" max="15357" width="63" style="1" customWidth="1"/>
    <col min="15358" max="15358" width="11.85546875" style="1" customWidth="1"/>
    <col min="15359" max="15359" width="8.140625" style="1" customWidth="1"/>
    <col min="15360" max="15360" width="4.7109375" style="1" customWidth="1"/>
    <col min="15361" max="15361" width="17.5703125" style="1" customWidth="1"/>
    <col min="15362" max="15362" width="73.85546875" style="1" customWidth="1"/>
    <col min="15363" max="15363" width="15.7109375" style="1" customWidth="1"/>
    <col min="15364" max="15364" width="12" style="1" customWidth="1"/>
    <col min="15365" max="15365" width="6" style="1" customWidth="1"/>
    <col min="15366" max="15366" width="16.140625" style="1" customWidth="1"/>
    <col min="15367" max="15367" width="30.42578125" style="1" customWidth="1"/>
    <col min="15368" max="15368" width="16.5703125" style="1" customWidth="1"/>
    <col min="15369" max="15369" width="15.85546875" style="1" customWidth="1"/>
    <col min="15370" max="15371" width="15.7109375" style="1" customWidth="1"/>
    <col min="15372" max="15607" width="11.42578125" style="1"/>
    <col min="15608" max="15608" width="6.5703125" style="1" customWidth="1"/>
    <col min="15609" max="15609" width="8.5703125" style="1" customWidth="1"/>
    <col min="15610" max="15610" width="9.7109375" style="1" customWidth="1"/>
    <col min="15611" max="15611" width="9.5703125" style="1" customWidth="1"/>
    <col min="15612" max="15612" width="11.85546875" style="1" customWidth="1"/>
    <col min="15613" max="15613" width="63" style="1" customWidth="1"/>
    <col min="15614" max="15614" width="11.85546875" style="1" customWidth="1"/>
    <col min="15615" max="15615" width="8.140625" style="1" customWidth="1"/>
    <col min="15616" max="15616" width="4.7109375" style="1" customWidth="1"/>
    <col min="15617" max="15617" width="17.5703125" style="1" customWidth="1"/>
    <col min="15618" max="15618" width="73.85546875" style="1" customWidth="1"/>
    <col min="15619" max="15619" width="15.7109375" style="1" customWidth="1"/>
    <col min="15620" max="15620" width="12" style="1" customWidth="1"/>
    <col min="15621" max="15621" width="6" style="1" customWidth="1"/>
    <col min="15622" max="15622" width="16.140625" style="1" customWidth="1"/>
    <col min="15623" max="15623" width="30.42578125" style="1" customWidth="1"/>
    <col min="15624" max="15624" width="16.5703125" style="1" customWidth="1"/>
    <col min="15625" max="15625" width="15.85546875" style="1" customWidth="1"/>
    <col min="15626" max="15627" width="15.7109375" style="1" customWidth="1"/>
    <col min="15628" max="15863" width="11.42578125" style="1"/>
    <col min="15864" max="15864" width="6.5703125" style="1" customWidth="1"/>
    <col min="15865" max="15865" width="8.5703125" style="1" customWidth="1"/>
    <col min="15866" max="15866" width="9.7109375" style="1" customWidth="1"/>
    <col min="15867" max="15867" width="9.5703125" style="1" customWidth="1"/>
    <col min="15868" max="15868" width="11.85546875" style="1" customWidth="1"/>
    <col min="15869" max="15869" width="63" style="1" customWidth="1"/>
    <col min="15870" max="15870" width="11.85546875" style="1" customWidth="1"/>
    <col min="15871" max="15871" width="8.140625" style="1" customWidth="1"/>
    <col min="15872" max="15872" width="4.7109375" style="1" customWidth="1"/>
    <col min="15873" max="15873" width="17.5703125" style="1" customWidth="1"/>
    <col min="15874" max="15874" width="73.85546875" style="1" customWidth="1"/>
    <col min="15875" max="15875" width="15.7109375" style="1" customWidth="1"/>
    <col min="15876" max="15876" width="12" style="1" customWidth="1"/>
    <col min="15877" max="15877" width="6" style="1" customWidth="1"/>
    <col min="15878" max="15878" width="16.140625" style="1" customWidth="1"/>
    <col min="15879" max="15879" width="30.42578125" style="1" customWidth="1"/>
    <col min="15880" max="15880" width="16.5703125" style="1" customWidth="1"/>
    <col min="15881" max="15881" width="15.85546875" style="1" customWidth="1"/>
    <col min="15882" max="15883" width="15.7109375" style="1" customWidth="1"/>
    <col min="15884" max="16119" width="11.42578125" style="1"/>
    <col min="16120" max="16120" width="6.5703125" style="1" customWidth="1"/>
    <col min="16121" max="16121" width="8.5703125" style="1" customWidth="1"/>
    <col min="16122" max="16122" width="9.7109375" style="1" customWidth="1"/>
    <col min="16123" max="16123" width="9.5703125" style="1" customWidth="1"/>
    <col min="16124" max="16124" width="11.85546875" style="1" customWidth="1"/>
    <col min="16125" max="16125" width="63" style="1" customWidth="1"/>
    <col min="16126" max="16126" width="11.85546875" style="1" customWidth="1"/>
    <col min="16127" max="16127" width="8.140625" style="1" customWidth="1"/>
    <col min="16128" max="16128" width="4.7109375" style="1" customWidth="1"/>
    <col min="16129" max="16129" width="17.5703125" style="1" customWidth="1"/>
    <col min="16130" max="16130" width="73.85546875" style="1" customWidth="1"/>
    <col min="16131" max="16131" width="15.7109375" style="1" customWidth="1"/>
    <col min="16132" max="16132" width="12" style="1" customWidth="1"/>
    <col min="16133" max="16133" width="6" style="1" customWidth="1"/>
    <col min="16134" max="16134" width="16.140625" style="1" customWidth="1"/>
    <col min="16135" max="16135" width="30.42578125" style="1" customWidth="1"/>
    <col min="16136" max="16136" width="16.5703125" style="1" customWidth="1"/>
    <col min="16137" max="16137" width="15.85546875" style="1" customWidth="1"/>
    <col min="16138" max="16139" width="15.7109375" style="1" customWidth="1"/>
    <col min="16140" max="16384" width="11.42578125" style="1"/>
  </cols>
  <sheetData>
    <row r="4" spans="1:11" ht="20.100000000000001" customHeight="1"/>
    <row r="5" spans="1:11" ht="20.100000000000001" customHeight="1">
      <c r="A5" s="115" t="s">
        <v>625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t="20.100000000000001" customHeight="1">
      <c r="B6" s="114"/>
    </row>
    <row r="7" spans="1:11" ht="20.100000000000001" customHeight="1">
      <c r="A7" s="1" t="s">
        <v>621</v>
      </c>
    </row>
    <row r="8" spans="1:11" ht="20.100000000000001" customHeight="1"/>
    <row r="9" spans="1:11" ht="20.100000000000001" customHeight="1">
      <c r="A9" s="1" t="s">
        <v>622</v>
      </c>
    </row>
    <row r="10" spans="1:11" ht="20.100000000000001" customHeight="1">
      <c r="A10" s="112" t="s">
        <v>623</v>
      </c>
      <c r="B10" s="113" t="s">
        <v>624</v>
      </c>
    </row>
    <row r="11" spans="1:11" ht="20.100000000000001" customHeight="1">
      <c r="A11" s="112"/>
      <c r="B11" s="113"/>
    </row>
    <row r="12" spans="1:11" ht="24.75" customHeight="1">
      <c r="A12" s="105" t="s">
        <v>620</v>
      </c>
      <c r="B12" s="105"/>
      <c r="C12" s="105"/>
      <c r="D12" s="105"/>
      <c r="E12" s="105"/>
      <c r="F12" s="105"/>
      <c r="G12" s="105"/>
      <c r="H12" s="105"/>
      <c r="I12" s="105"/>
      <c r="J12" s="32"/>
      <c r="K12" s="32"/>
    </row>
    <row r="13" spans="1:11" ht="60" customHeight="1">
      <c r="A13" s="9" t="s">
        <v>3</v>
      </c>
      <c r="B13" s="9" t="s">
        <v>4</v>
      </c>
      <c r="C13" s="9" t="s">
        <v>5</v>
      </c>
      <c r="D13" s="9" t="s">
        <v>12</v>
      </c>
      <c r="E13" s="9" t="s">
        <v>6</v>
      </c>
      <c r="F13" s="117" t="s">
        <v>626</v>
      </c>
      <c r="G13" s="9" t="s">
        <v>499</v>
      </c>
      <c r="H13" s="7" t="s">
        <v>7</v>
      </c>
      <c r="I13" s="117" t="s">
        <v>627</v>
      </c>
      <c r="J13" s="9" t="s">
        <v>54</v>
      </c>
      <c r="K13" s="9" t="s">
        <v>8</v>
      </c>
    </row>
    <row r="14" spans="1:11" ht="29.25" customHeight="1">
      <c r="A14" s="13"/>
      <c r="B14" s="33" t="s">
        <v>55</v>
      </c>
      <c r="C14" s="13"/>
      <c r="D14" s="13"/>
      <c r="E14" s="13"/>
      <c r="F14" s="118"/>
      <c r="G14" s="34"/>
      <c r="H14" s="35"/>
      <c r="I14" s="118"/>
      <c r="J14" s="13"/>
      <c r="K14" s="13"/>
    </row>
    <row r="15" spans="1:11">
      <c r="A15" s="37"/>
      <c r="B15" s="36" t="s">
        <v>56</v>
      </c>
      <c r="C15" s="37"/>
      <c r="D15" s="37"/>
      <c r="E15" s="37"/>
      <c r="F15" s="119"/>
      <c r="G15" s="38"/>
      <c r="H15" s="39"/>
      <c r="I15" s="119"/>
      <c r="J15" s="37"/>
      <c r="K15" s="37"/>
    </row>
    <row r="16" spans="1:11">
      <c r="A16" s="83" t="s">
        <v>203</v>
      </c>
      <c r="B16" s="86" t="s">
        <v>208</v>
      </c>
      <c r="C16" s="41"/>
      <c r="D16" s="41"/>
      <c r="E16" s="41"/>
      <c r="F16" s="131">
        <v>46.77</v>
      </c>
      <c r="G16" s="42">
        <v>1</v>
      </c>
      <c r="H16" s="43" t="s">
        <v>227</v>
      </c>
      <c r="I16" s="120">
        <f>F16/G16</f>
        <v>46.77</v>
      </c>
      <c r="J16" s="41"/>
      <c r="K16" s="41"/>
    </row>
    <row r="17" spans="1:11">
      <c r="A17" s="85">
        <v>9254221</v>
      </c>
      <c r="B17" s="86" t="s">
        <v>209</v>
      </c>
      <c r="C17" s="41"/>
      <c r="D17" s="41"/>
      <c r="E17" s="41"/>
      <c r="F17" s="131">
        <v>35.04</v>
      </c>
      <c r="G17" s="42">
        <v>1</v>
      </c>
      <c r="H17" s="43" t="s">
        <v>227</v>
      </c>
      <c r="I17" s="120">
        <f t="shared" ref="I17:I24" si="0">F17/G17</f>
        <v>35.04</v>
      </c>
      <c r="J17" s="41"/>
      <c r="K17" s="41"/>
    </row>
    <row r="18" spans="1:11">
      <c r="A18" s="85">
        <v>61213</v>
      </c>
      <c r="B18" s="86" t="s">
        <v>210</v>
      </c>
      <c r="C18" s="41"/>
      <c r="D18" s="41"/>
      <c r="E18" s="41"/>
      <c r="F18" s="131">
        <v>6.55</v>
      </c>
      <c r="G18" s="42">
        <v>1</v>
      </c>
      <c r="H18" s="43" t="s">
        <v>228</v>
      </c>
      <c r="I18" s="120">
        <f t="shared" si="0"/>
        <v>6.55</v>
      </c>
      <c r="J18" s="41"/>
      <c r="K18" s="41"/>
    </row>
    <row r="19" spans="1:11">
      <c r="A19" s="85" t="s">
        <v>204</v>
      </c>
      <c r="B19" s="86" t="s">
        <v>211</v>
      </c>
      <c r="C19" s="41"/>
      <c r="D19" s="41"/>
      <c r="E19" s="41"/>
      <c r="F19" s="131">
        <v>11.05</v>
      </c>
      <c r="G19" s="42">
        <v>1</v>
      </c>
      <c r="H19" s="43" t="s">
        <v>228</v>
      </c>
      <c r="I19" s="120">
        <f t="shared" si="0"/>
        <v>11.05</v>
      </c>
      <c r="J19" s="41"/>
      <c r="K19" s="41"/>
    </row>
    <row r="20" spans="1:11">
      <c r="A20" s="85"/>
      <c r="B20" s="86" t="s">
        <v>212</v>
      </c>
      <c r="C20" s="41"/>
      <c r="D20" s="41"/>
      <c r="E20" s="41"/>
      <c r="F20" s="131">
        <v>1.3</v>
      </c>
      <c r="G20" s="42">
        <v>1</v>
      </c>
      <c r="H20" s="43" t="s">
        <v>228</v>
      </c>
      <c r="I20" s="120">
        <f t="shared" si="0"/>
        <v>1.3</v>
      </c>
      <c r="J20" s="41"/>
      <c r="K20" s="41"/>
    </row>
    <row r="21" spans="1:11">
      <c r="A21" s="85" t="s">
        <v>205</v>
      </c>
      <c r="B21" s="86" t="s">
        <v>213</v>
      </c>
      <c r="C21" s="41"/>
      <c r="D21" s="41"/>
      <c r="E21" s="41"/>
      <c r="F21" s="131">
        <v>17.78</v>
      </c>
      <c r="G21" s="42">
        <v>1</v>
      </c>
      <c r="H21" s="43" t="s">
        <v>229</v>
      </c>
      <c r="I21" s="120">
        <f t="shared" si="0"/>
        <v>17.78</v>
      </c>
      <c r="J21" s="41"/>
      <c r="K21" s="41"/>
    </row>
    <row r="22" spans="1:11">
      <c r="A22" s="85" t="s">
        <v>206</v>
      </c>
      <c r="B22" s="86" t="s">
        <v>214</v>
      </c>
      <c r="C22" s="41"/>
      <c r="D22" s="41"/>
      <c r="E22" s="41"/>
      <c r="F22" s="131">
        <v>71.14</v>
      </c>
      <c r="G22" s="42">
        <v>200</v>
      </c>
      <c r="H22" s="43" t="s">
        <v>229</v>
      </c>
      <c r="I22" s="120">
        <f t="shared" si="0"/>
        <v>0.35570000000000002</v>
      </c>
      <c r="J22" s="41"/>
      <c r="K22" s="41"/>
    </row>
    <row r="23" spans="1:11">
      <c r="A23" s="85">
        <v>93889</v>
      </c>
      <c r="B23" s="86" t="s">
        <v>215</v>
      </c>
      <c r="C23" s="41"/>
      <c r="D23" s="41"/>
      <c r="E23" s="41"/>
      <c r="F23" s="131">
        <v>29.12</v>
      </c>
      <c r="G23" s="42">
        <v>800</v>
      </c>
      <c r="H23" s="43" t="s">
        <v>230</v>
      </c>
      <c r="I23" s="120">
        <f t="shared" si="0"/>
        <v>3.6400000000000002E-2</v>
      </c>
      <c r="J23" s="41"/>
      <c r="K23" s="41"/>
    </row>
    <row r="24" spans="1:11">
      <c r="A24" s="85" t="s">
        <v>207</v>
      </c>
      <c r="B24" s="86" t="s">
        <v>216</v>
      </c>
      <c r="C24" s="41"/>
      <c r="D24" s="41"/>
      <c r="E24" s="41"/>
      <c r="F24" s="131">
        <v>10.14</v>
      </c>
      <c r="G24" s="42">
        <v>1</v>
      </c>
      <c r="H24" s="43" t="s">
        <v>230</v>
      </c>
      <c r="I24" s="120">
        <f t="shared" si="0"/>
        <v>10.14</v>
      </c>
      <c r="J24" s="41"/>
      <c r="K24" s="41"/>
    </row>
    <row r="25" spans="1:11">
      <c r="A25" s="44"/>
      <c r="B25" s="44" t="s">
        <v>57</v>
      </c>
      <c r="C25" s="45"/>
      <c r="D25" s="45"/>
      <c r="E25" s="45"/>
      <c r="F25" s="121"/>
      <c r="G25" s="46"/>
      <c r="H25" s="47"/>
      <c r="I25" s="121"/>
      <c r="J25" s="45"/>
      <c r="K25" s="45"/>
    </row>
    <row r="26" spans="1:11">
      <c r="A26" s="83">
        <v>60989</v>
      </c>
      <c r="B26" s="86" t="s">
        <v>305</v>
      </c>
      <c r="C26" s="41"/>
      <c r="D26" s="41"/>
      <c r="E26" s="41"/>
      <c r="F26" s="132">
        <v>2.95</v>
      </c>
      <c r="G26" s="42">
        <v>100</v>
      </c>
      <c r="H26" s="43" t="s">
        <v>333</v>
      </c>
      <c r="I26" s="122">
        <f>F26/G26</f>
        <v>2.9500000000000002E-2</v>
      </c>
      <c r="J26" s="41"/>
      <c r="K26" s="41"/>
    </row>
    <row r="27" spans="1:11">
      <c r="A27" s="85">
        <v>60994</v>
      </c>
      <c r="B27" s="86" t="s">
        <v>306</v>
      </c>
      <c r="C27" s="41"/>
      <c r="D27" s="41"/>
      <c r="E27" s="41"/>
      <c r="F27" s="132">
        <v>2.6</v>
      </c>
      <c r="G27" s="42">
        <v>100</v>
      </c>
      <c r="H27" s="43" t="s">
        <v>333</v>
      </c>
      <c r="I27" s="122">
        <f t="shared" ref="I27:I66" si="1">F27/G27</f>
        <v>2.6000000000000002E-2</v>
      </c>
      <c r="J27" s="41"/>
      <c r="K27" s="41"/>
    </row>
    <row r="28" spans="1:11">
      <c r="A28" s="85">
        <v>60999</v>
      </c>
      <c r="B28" s="86" t="s">
        <v>307</v>
      </c>
      <c r="C28" s="41"/>
      <c r="D28" s="41"/>
      <c r="E28" s="41"/>
      <c r="F28" s="132">
        <v>2.6</v>
      </c>
      <c r="G28" s="42">
        <v>100</v>
      </c>
      <c r="H28" s="43" t="s">
        <v>333</v>
      </c>
      <c r="I28" s="122">
        <f t="shared" si="1"/>
        <v>2.6000000000000002E-2</v>
      </c>
      <c r="J28" s="41"/>
      <c r="K28" s="41"/>
    </row>
    <row r="29" spans="1:11">
      <c r="A29" s="85">
        <v>60979</v>
      </c>
      <c r="B29" s="86" t="s">
        <v>308</v>
      </c>
      <c r="C29" s="41"/>
      <c r="D29" s="41"/>
      <c r="E29" s="41"/>
      <c r="F29" s="132">
        <v>2.6</v>
      </c>
      <c r="G29" s="42">
        <v>100</v>
      </c>
      <c r="H29" s="43" t="s">
        <v>333</v>
      </c>
      <c r="I29" s="122">
        <f t="shared" si="1"/>
        <v>2.6000000000000002E-2</v>
      </c>
      <c r="J29" s="41"/>
      <c r="K29" s="41"/>
    </row>
    <row r="30" spans="1:11">
      <c r="A30" s="85">
        <v>60998</v>
      </c>
      <c r="B30" s="86" t="s">
        <v>309</v>
      </c>
      <c r="C30" s="41"/>
      <c r="D30" s="41"/>
      <c r="E30" s="41"/>
      <c r="F30" s="132">
        <v>2.6</v>
      </c>
      <c r="G30" s="42">
        <v>100</v>
      </c>
      <c r="H30" s="43" t="s">
        <v>333</v>
      </c>
      <c r="I30" s="122">
        <f t="shared" si="1"/>
        <v>2.6000000000000002E-2</v>
      </c>
      <c r="J30" s="41"/>
      <c r="K30" s="41"/>
    </row>
    <row r="31" spans="1:11">
      <c r="A31" s="85">
        <v>60988</v>
      </c>
      <c r="B31" s="86" t="s">
        <v>310</v>
      </c>
      <c r="C31" s="41"/>
      <c r="D31" s="41"/>
      <c r="E31" s="41"/>
      <c r="F31" s="132">
        <v>2.6</v>
      </c>
      <c r="G31" s="42">
        <v>100</v>
      </c>
      <c r="H31" s="43" t="s">
        <v>333</v>
      </c>
      <c r="I31" s="122">
        <f t="shared" si="1"/>
        <v>2.6000000000000002E-2</v>
      </c>
      <c r="J31" s="41"/>
      <c r="K31" s="41"/>
    </row>
    <row r="32" spans="1:11">
      <c r="A32" s="85">
        <v>11693</v>
      </c>
      <c r="B32" s="86" t="s">
        <v>311</v>
      </c>
      <c r="C32" s="41"/>
      <c r="D32" s="41"/>
      <c r="E32" s="41"/>
      <c r="F32" s="132">
        <v>2.2999999999999998</v>
      </c>
      <c r="G32" s="42">
        <v>100</v>
      </c>
      <c r="H32" s="43" t="s">
        <v>333</v>
      </c>
      <c r="I32" s="122">
        <f t="shared" si="1"/>
        <v>2.3E-2</v>
      </c>
      <c r="J32" s="41"/>
      <c r="K32" s="41"/>
    </row>
    <row r="33" spans="1:11">
      <c r="A33" s="85">
        <v>11694</v>
      </c>
      <c r="B33" s="86" t="s">
        <v>312</v>
      </c>
      <c r="C33" s="41"/>
      <c r="D33" s="41"/>
      <c r="E33" s="41"/>
      <c r="F33" s="132">
        <v>2.2999999999999998</v>
      </c>
      <c r="G33" s="42">
        <v>100</v>
      </c>
      <c r="H33" s="43" t="s">
        <v>333</v>
      </c>
      <c r="I33" s="122">
        <f t="shared" si="1"/>
        <v>2.3E-2</v>
      </c>
      <c r="J33" s="41"/>
      <c r="K33" s="41"/>
    </row>
    <row r="34" spans="1:11">
      <c r="A34" s="85">
        <v>11695</v>
      </c>
      <c r="B34" s="86" t="s">
        <v>313</v>
      </c>
      <c r="C34" s="41"/>
      <c r="D34" s="41"/>
      <c r="E34" s="41"/>
      <c r="F34" s="132">
        <v>2.2999999999999998</v>
      </c>
      <c r="G34" s="42">
        <v>100</v>
      </c>
      <c r="H34" s="43" t="s">
        <v>333</v>
      </c>
      <c r="I34" s="122">
        <f t="shared" si="1"/>
        <v>2.3E-2</v>
      </c>
      <c r="J34" s="41"/>
      <c r="K34" s="41"/>
    </row>
    <row r="35" spans="1:11">
      <c r="A35" s="85">
        <v>68796</v>
      </c>
      <c r="B35" s="86" t="s">
        <v>314</v>
      </c>
      <c r="C35" s="41"/>
      <c r="D35" s="41"/>
      <c r="E35" s="41"/>
      <c r="F35" s="132">
        <v>2.2999999999999998</v>
      </c>
      <c r="G35" s="42">
        <v>100</v>
      </c>
      <c r="H35" s="43" t="s">
        <v>333</v>
      </c>
      <c r="I35" s="122">
        <f t="shared" si="1"/>
        <v>2.3E-2</v>
      </c>
      <c r="J35" s="41"/>
      <c r="K35" s="41"/>
    </row>
    <row r="36" spans="1:11">
      <c r="A36" s="85">
        <v>11696</v>
      </c>
      <c r="B36" s="86" t="s">
        <v>315</v>
      </c>
      <c r="C36" s="41"/>
      <c r="D36" s="41"/>
      <c r="E36" s="41"/>
      <c r="F36" s="132">
        <v>2.2999999999999998</v>
      </c>
      <c r="G36" s="42">
        <v>100</v>
      </c>
      <c r="H36" s="43" t="s">
        <v>333</v>
      </c>
      <c r="I36" s="122">
        <f t="shared" si="1"/>
        <v>2.3E-2</v>
      </c>
      <c r="J36" s="41"/>
      <c r="K36" s="41"/>
    </row>
    <row r="37" spans="1:11">
      <c r="A37" s="85">
        <v>11703</v>
      </c>
      <c r="B37" s="86" t="s">
        <v>316</v>
      </c>
      <c r="C37" s="41"/>
      <c r="D37" s="41"/>
      <c r="E37" s="41"/>
      <c r="F37" s="132">
        <v>2.2999999999999998</v>
      </c>
      <c r="G37" s="42">
        <v>100</v>
      </c>
      <c r="H37" s="43" t="s">
        <v>333</v>
      </c>
      <c r="I37" s="122">
        <f t="shared" si="1"/>
        <v>2.3E-2</v>
      </c>
      <c r="J37" s="41"/>
      <c r="K37" s="41"/>
    </row>
    <row r="38" spans="1:11">
      <c r="A38" s="85">
        <v>11702</v>
      </c>
      <c r="B38" s="86" t="s">
        <v>317</v>
      </c>
      <c r="C38" s="41"/>
      <c r="D38" s="41"/>
      <c r="E38" s="41"/>
      <c r="F38" s="132">
        <v>2.2999999999999998</v>
      </c>
      <c r="G38" s="42">
        <v>100</v>
      </c>
      <c r="H38" s="43" t="s">
        <v>333</v>
      </c>
      <c r="I38" s="122">
        <f t="shared" si="1"/>
        <v>2.3E-2</v>
      </c>
      <c r="J38" s="41"/>
      <c r="K38" s="41"/>
    </row>
    <row r="39" spans="1:11">
      <c r="A39" s="85">
        <v>11700</v>
      </c>
      <c r="B39" s="86" t="s">
        <v>340</v>
      </c>
      <c r="C39" s="41"/>
      <c r="D39" s="41"/>
      <c r="E39" s="41"/>
      <c r="F39" s="132">
        <v>2.2999999999999998</v>
      </c>
      <c r="G39" s="42">
        <v>100</v>
      </c>
      <c r="H39" s="43" t="s">
        <v>333</v>
      </c>
      <c r="I39" s="122">
        <f t="shared" si="1"/>
        <v>2.3E-2</v>
      </c>
      <c r="J39" s="41"/>
      <c r="K39" s="41"/>
    </row>
    <row r="40" spans="1:11">
      <c r="A40" s="85">
        <v>11691</v>
      </c>
      <c r="B40" s="86" t="s">
        <v>341</v>
      </c>
      <c r="C40" s="41"/>
      <c r="D40" s="41"/>
      <c r="E40" s="41"/>
      <c r="F40" s="132">
        <v>2.2999999999999998</v>
      </c>
      <c r="G40" s="42">
        <v>100</v>
      </c>
      <c r="H40" s="43" t="s">
        <v>333</v>
      </c>
      <c r="I40" s="122">
        <f t="shared" si="1"/>
        <v>2.3E-2</v>
      </c>
      <c r="J40" s="41"/>
      <c r="K40" s="41"/>
    </row>
    <row r="41" spans="1:11">
      <c r="A41" s="85">
        <v>96056</v>
      </c>
      <c r="B41" s="86" t="s">
        <v>318</v>
      </c>
      <c r="C41" s="41"/>
      <c r="D41" s="41"/>
      <c r="E41" s="41"/>
      <c r="F41" s="132">
        <v>2.91</v>
      </c>
      <c r="G41" s="42">
        <v>100</v>
      </c>
      <c r="H41" s="43" t="s">
        <v>333</v>
      </c>
      <c r="I41" s="122">
        <f t="shared" si="1"/>
        <v>2.9100000000000001E-2</v>
      </c>
      <c r="J41" s="41"/>
      <c r="K41" s="41"/>
    </row>
    <row r="42" spans="1:11">
      <c r="A42" s="85">
        <v>11731</v>
      </c>
      <c r="B42" s="86" t="s">
        <v>319</v>
      </c>
      <c r="C42" s="41"/>
      <c r="D42" s="41"/>
      <c r="E42" s="41"/>
      <c r="F42" s="132">
        <v>6.05</v>
      </c>
      <c r="G42" s="42">
        <v>80</v>
      </c>
      <c r="H42" s="43" t="s">
        <v>334</v>
      </c>
      <c r="I42" s="122">
        <f t="shared" si="1"/>
        <v>7.5624999999999998E-2</v>
      </c>
      <c r="J42" s="41"/>
      <c r="K42" s="41"/>
    </row>
    <row r="43" spans="1:11">
      <c r="A43" s="85">
        <v>11730</v>
      </c>
      <c r="B43" s="86" t="s">
        <v>320</v>
      </c>
      <c r="C43" s="41"/>
      <c r="D43" s="41"/>
      <c r="E43" s="41"/>
      <c r="F43" s="132">
        <v>5.17</v>
      </c>
      <c r="G43" s="42">
        <v>100</v>
      </c>
      <c r="H43" s="43" t="s">
        <v>334</v>
      </c>
      <c r="I43" s="122">
        <f t="shared" si="1"/>
        <v>5.1699999999999996E-2</v>
      </c>
      <c r="J43" s="41"/>
      <c r="K43" s="41"/>
    </row>
    <row r="44" spans="1:11">
      <c r="A44" s="85">
        <v>11729</v>
      </c>
      <c r="B44" s="86" t="s">
        <v>321</v>
      </c>
      <c r="C44" s="41"/>
      <c r="D44" s="41"/>
      <c r="E44" s="41"/>
      <c r="F44" s="132">
        <v>3.74</v>
      </c>
      <c r="G44" s="42">
        <v>100</v>
      </c>
      <c r="H44" s="43" t="s">
        <v>334</v>
      </c>
      <c r="I44" s="122">
        <f t="shared" si="1"/>
        <v>3.7400000000000003E-2</v>
      </c>
      <c r="J44" s="41"/>
      <c r="K44" s="41"/>
    </row>
    <row r="45" spans="1:11">
      <c r="A45" s="85">
        <v>11728</v>
      </c>
      <c r="B45" s="86" t="s">
        <v>322</v>
      </c>
      <c r="C45" s="41"/>
      <c r="D45" s="41"/>
      <c r="E45" s="41"/>
      <c r="F45" s="132">
        <v>2.91</v>
      </c>
      <c r="G45" s="42">
        <v>100</v>
      </c>
      <c r="H45" s="43" t="s">
        <v>334</v>
      </c>
      <c r="I45" s="122">
        <f t="shared" si="1"/>
        <v>2.9100000000000001E-2</v>
      </c>
      <c r="J45" s="41"/>
      <c r="K45" s="41"/>
    </row>
    <row r="46" spans="1:11">
      <c r="A46" s="85">
        <v>74255</v>
      </c>
      <c r="B46" s="86" t="s">
        <v>342</v>
      </c>
      <c r="C46" s="41"/>
      <c r="D46" s="41"/>
      <c r="E46" s="41"/>
      <c r="F46" s="132">
        <v>42.73</v>
      </c>
      <c r="G46" s="42">
        <v>50</v>
      </c>
      <c r="H46" s="43" t="s">
        <v>335</v>
      </c>
      <c r="I46" s="122">
        <f t="shared" si="1"/>
        <v>0.85459999999999992</v>
      </c>
      <c r="J46" s="41"/>
      <c r="K46" s="41"/>
    </row>
    <row r="47" spans="1:11">
      <c r="A47" s="85">
        <v>89481</v>
      </c>
      <c r="B47" s="86" t="s">
        <v>343</v>
      </c>
      <c r="C47" s="41"/>
      <c r="D47" s="41"/>
      <c r="E47" s="41"/>
      <c r="F47" s="132">
        <v>116.68</v>
      </c>
      <c r="G47" s="42">
        <v>25</v>
      </c>
      <c r="H47" s="43" t="s">
        <v>336</v>
      </c>
      <c r="I47" s="122">
        <f t="shared" si="1"/>
        <v>4.6672000000000002</v>
      </c>
      <c r="J47" s="41"/>
      <c r="K47" s="41"/>
    </row>
    <row r="48" spans="1:11">
      <c r="A48" s="85">
        <v>44035</v>
      </c>
      <c r="B48" s="86" t="s">
        <v>344</v>
      </c>
      <c r="C48" s="41"/>
      <c r="D48" s="41"/>
      <c r="E48" s="41"/>
      <c r="F48" s="132">
        <v>122.73</v>
      </c>
      <c r="G48" s="42">
        <v>25</v>
      </c>
      <c r="H48" s="43" t="s">
        <v>336</v>
      </c>
      <c r="I48" s="122">
        <f t="shared" si="1"/>
        <v>4.9092000000000002</v>
      </c>
      <c r="J48" s="41"/>
      <c r="K48" s="41"/>
    </row>
    <row r="49" spans="1:11">
      <c r="A49" s="85">
        <v>50708</v>
      </c>
      <c r="B49" s="86" t="s">
        <v>345</v>
      </c>
      <c r="C49" s="41"/>
      <c r="D49" s="41"/>
      <c r="E49" s="41"/>
      <c r="F49" s="132">
        <v>122.73</v>
      </c>
      <c r="G49" s="42">
        <v>25</v>
      </c>
      <c r="H49" s="43" t="s">
        <v>336</v>
      </c>
      <c r="I49" s="122">
        <f t="shared" si="1"/>
        <v>4.9092000000000002</v>
      </c>
      <c r="J49" s="41"/>
      <c r="K49" s="41"/>
    </row>
    <row r="50" spans="1:11">
      <c r="A50" s="85">
        <v>29185</v>
      </c>
      <c r="B50" s="86" t="s">
        <v>323</v>
      </c>
      <c r="C50" s="41"/>
      <c r="D50" s="41"/>
      <c r="E50" s="41"/>
      <c r="F50" s="132">
        <v>9.5399999999999991</v>
      </c>
      <c r="G50" s="42">
        <v>100</v>
      </c>
      <c r="H50" s="43" t="s">
        <v>337</v>
      </c>
      <c r="I50" s="122">
        <f t="shared" si="1"/>
        <v>9.5399999999999985E-2</v>
      </c>
      <c r="J50" s="41"/>
      <c r="K50" s="41"/>
    </row>
    <row r="51" spans="1:11">
      <c r="A51" s="85" t="s">
        <v>331</v>
      </c>
      <c r="B51" s="86" t="s">
        <v>324</v>
      </c>
      <c r="C51" s="41"/>
      <c r="D51" s="41"/>
      <c r="E51" s="41"/>
      <c r="F51" s="132">
        <v>53.83</v>
      </c>
      <c r="G51" s="42">
        <v>100</v>
      </c>
      <c r="H51" s="43" t="s">
        <v>338</v>
      </c>
      <c r="I51" s="122">
        <f t="shared" si="1"/>
        <v>0.5383</v>
      </c>
      <c r="J51" s="41"/>
      <c r="K51" s="41"/>
    </row>
    <row r="52" spans="1:11">
      <c r="A52" s="85" t="s">
        <v>332</v>
      </c>
      <c r="B52" s="86" t="s">
        <v>325</v>
      </c>
      <c r="C52" s="41"/>
      <c r="D52" s="41"/>
      <c r="E52" s="41"/>
      <c r="F52" s="132">
        <v>52.4</v>
      </c>
      <c r="G52" s="42">
        <v>100</v>
      </c>
      <c r="H52" s="43" t="s">
        <v>338</v>
      </c>
      <c r="I52" s="122">
        <f t="shared" si="1"/>
        <v>0.52400000000000002</v>
      </c>
      <c r="J52" s="41"/>
      <c r="K52" s="41"/>
    </row>
    <row r="53" spans="1:11">
      <c r="A53" s="85">
        <v>21552</v>
      </c>
      <c r="B53" s="86" t="s">
        <v>346</v>
      </c>
      <c r="C53" s="41"/>
      <c r="D53" s="41"/>
      <c r="E53" s="41"/>
      <c r="F53" s="132">
        <v>11.32</v>
      </c>
      <c r="G53" s="42">
        <v>50</v>
      </c>
      <c r="H53" s="43" t="s">
        <v>335</v>
      </c>
      <c r="I53" s="122">
        <f t="shared" si="1"/>
        <v>0.22640000000000002</v>
      </c>
      <c r="J53" s="41"/>
      <c r="K53" s="41"/>
    </row>
    <row r="54" spans="1:11">
      <c r="A54" s="85">
        <v>82195</v>
      </c>
      <c r="B54" s="86" t="s">
        <v>326</v>
      </c>
      <c r="C54" s="41"/>
      <c r="D54" s="41"/>
      <c r="E54" s="41"/>
      <c r="F54" s="132">
        <v>250.64</v>
      </c>
      <c r="G54" s="42">
        <v>50</v>
      </c>
      <c r="H54" s="43" t="s">
        <v>335</v>
      </c>
      <c r="I54" s="122">
        <f t="shared" si="1"/>
        <v>5.0127999999999995</v>
      </c>
      <c r="J54" s="41"/>
      <c r="K54" s="41"/>
    </row>
    <row r="55" spans="1:11">
      <c r="A55" s="85">
        <v>11678</v>
      </c>
      <c r="B55" s="86" t="s">
        <v>327</v>
      </c>
      <c r="C55" s="41"/>
      <c r="D55" s="41"/>
      <c r="E55" s="41"/>
      <c r="F55" s="132">
        <v>6.99</v>
      </c>
      <c r="G55" s="42">
        <v>100</v>
      </c>
      <c r="H55" s="43" t="s">
        <v>334</v>
      </c>
      <c r="I55" s="122">
        <f t="shared" si="1"/>
        <v>6.9900000000000004E-2</v>
      </c>
      <c r="J55" s="41"/>
      <c r="K55" s="41"/>
    </row>
    <row r="56" spans="1:11">
      <c r="A56" s="85">
        <v>11626</v>
      </c>
      <c r="B56" s="86" t="s">
        <v>347</v>
      </c>
      <c r="C56" s="41"/>
      <c r="D56" s="41"/>
      <c r="E56" s="41"/>
      <c r="F56" s="132">
        <v>29.43</v>
      </c>
      <c r="G56" s="42">
        <v>50</v>
      </c>
      <c r="H56" s="43" t="s">
        <v>336</v>
      </c>
      <c r="I56" s="122">
        <f t="shared" si="1"/>
        <v>0.58860000000000001</v>
      </c>
      <c r="J56" s="41"/>
      <c r="K56" s="41"/>
    </row>
    <row r="57" spans="1:11">
      <c r="A57" s="85">
        <v>72785</v>
      </c>
      <c r="B57" s="86" t="s">
        <v>328</v>
      </c>
      <c r="C57" s="41"/>
      <c r="D57" s="41"/>
      <c r="E57" s="41"/>
      <c r="F57" s="133">
        <v>11.06</v>
      </c>
      <c r="G57" s="42">
        <v>100</v>
      </c>
      <c r="H57" s="43" t="s">
        <v>339</v>
      </c>
      <c r="I57" s="122">
        <f t="shared" si="1"/>
        <v>0.1106</v>
      </c>
      <c r="J57" s="41"/>
      <c r="K57" s="41"/>
    </row>
    <row r="58" spans="1:11">
      <c r="A58" s="85">
        <v>72786</v>
      </c>
      <c r="B58" s="86" t="s">
        <v>329</v>
      </c>
      <c r="C58" s="41"/>
      <c r="D58" s="41"/>
      <c r="E58" s="41"/>
      <c r="F58" s="133">
        <v>11.06</v>
      </c>
      <c r="G58" s="42">
        <v>100</v>
      </c>
      <c r="H58" s="43" t="s">
        <v>339</v>
      </c>
      <c r="I58" s="122">
        <f t="shared" si="1"/>
        <v>0.1106</v>
      </c>
      <c r="J58" s="41"/>
      <c r="K58" s="41"/>
    </row>
    <row r="59" spans="1:11">
      <c r="A59" s="85">
        <v>52883</v>
      </c>
      <c r="B59" s="86" t="s">
        <v>330</v>
      </c>
      <c r="C59" s="41"/>
      <c r="D59" s="41"/>
      <c r="E59" s="41"/>
      <c r="F59" s="133">
        <v>4.63</v>
      </c>
      <c r="G59" s="42">
        <v>50</v>
      </c>
      <c r="H59" s="43" t="s">
        <v>336</v>
      </c>
      <c r="I59" s="122">
        <f t="shared" si="1"/>
        <v>9.2600000000000002E-2</v>
      </c>
      <c r="J59" s="41"/>
      <c r="K59" s="41"/>
    </row>
    <row r="60" spans="1:11">
      <c r="A60" s="85">
        <v>11718</v>
      </c>
      <c r="B60" s="86" t="s">
        <v>348</v>
      </c>
      <c r="C60" s="41"/>
      <c r="D60" s="41"/>
      <c r="E60" s="41"/>
      <c r="F60" s="132">
        <v>28.29</v>
      </c>
      <c r="G60" s="42">
        <v>50</v>
      </c>
      <c r="H60" s="43" t="s">
        <v>336</v>
      </c>
      <c r="I60" s="122">
        <f t="shared" si="1"/>
        <v>0.56579999999999997</v>
      </c>
      <c r="J60" s="41"/>
      <c r="K60" s="41"/>
    </row>
    <row r="61" spans="1:11">
      <c r="A61" s="85" t="s">
        <v>500</v>
      </c>
      <c r="B61" s="86" t="s">
        <v>543</v>
      </c>
      <c r="C61" s="41"/>
      <c r="D61" s="41"/>
      <c r="E61" s="41"/>
      <c r="F61" s="132">
        <v>9.75</v>
      </c>
      <c r="G61" s="42">
        <v>100</v>
      </c>
      <c r="H61" s="43" t="s">
        <v>506</v>
      </c>
      <c r="I61" s="122">
        <f t="shared" si="1"/>
        <v>9.7500000000000003E-2</v>
      </c>
      <c r="J61" s="41"/>
      <c r="K61" s="41"/>
    </row>
    <row r="62" spans="1:11">
      <c r="A62" s="85" t="s">
        <v>501</v>
      </c>
      <c r="B62" s="86" t="s">
        <v>544</v>
      </c>
      <c r="C62" s="41"/>
      <c r="D62" s="41"/>
      <c r="E62" s="41"/>
      <c r="F62" s="132">
        <v>9.75</v>
      </c>
      <c r="G62" s="42">
        <v>100</v>
      </c>
      <c r="H62" s="43" t="s">
        <v>506</v>
      </c>
      <c r="I62" s="122">
        <f t="shared" si="1"/>
        <v>9.7500000000000003E-2</v>
      </c>
      <c r="J62" s="41"/>
      <c r="K62" s="41"/>
    </row>
    <row r="63" spans="1:11">
      <c r="A63" s="85" t="s">
        <v>502</v>
      </c>
      <c r="B63" s="86" t="s">
        <v>545</v>
      </c>
      <c r="C63" s="41"/>
      <c r="D63" s="41"/>
      <c r="E63" s="41"/>
      <c r="F63" s="132">
        <v>9.75</v>
      </c>
      <c r="G63" s="42">
        <v>100</v>
      </c>
      <c r="H63" s="43" t="s">
        <v>506</v>
      </c>
      <c r="I63" s="122">
        <f t="shared" si="1"/>
        <v>9.7500000000000003E-2</v>
      </c>
      <c r="J63" s="41"/>
      <c r="K63" s="41"/>
    </row>
    <row r="64" spans="1:11">
      <c r="A64" s="85">
        <v>55451</v>
      </c>
      <c r="B64" s="86" t="s">
        <v>546</v>
      </c>
      <c r="C64" s="41"/>
      <c r="D64" s="41"/>
      <c r="E64" s="41"/>
      <c r="F64" s="134">
        <v>56.22</v>
      </c>
      <c r="G64" s="42">
        <v>100</v>
      </c>
      <c r="H64" s="43" t="s">
        <v>506</v>
      </c>
      <c r="I64" s="122">
        <f t="shared" si="1"/>
        <v>0.56220000000000003</v>
      </c>
      <c r="J64" s="41"/>
      <c r="K64" s="41"/>
    </row>
    <row r="65" spans="1:11">
      <c r="A65" s="85" t="s">
        <v>505</v>
      </c>
      <c r="B65" s="86" t="s">
        <v>547</v>
      </c>
      <c r="C65" s="41"/>
      <c r="D65" s="41"/>
      <c r="E65" s="41"/>
      <c r="F65" s="134">
        <v>9.56</v>
      </c>
      <c r="G65" s="42">
        <v>100</v>
      </c>
      <c r="H65" s="43" t="s">
        <v>507</v>
      </c>
      <c r="I65" s="122">
        <f t="shared" si="1"/>
        <v>9.5600000000000004E-2</v>
      </c>
      <c r="J65" s="41"/>
      <c r="K65" s="41"/>
    </row>
    <row r="66" spans="1:11">
      <c r="A66" s="85" t="s">
        <v>504</v>
      </c>
      <c r="B66" s="86" t="s">
        <v>503</v>
      </c>
      <c r="C66" s="41"/>
      <c r="D66" s="41"/>
      <c r="E66" s="41"/>
      <c r="F66" s="134">
        <v>25.35</v>
      </c>
      <c r="G66" s="42">
        <v>100</v>
      </c>
      <c r="H66" s="43" t="s">
        <v>433</v>
      </c>
      <c r="I66" s="122">
        <f t="shared" si="1"/>
        <v>0.2535</v>
      </c>
      <c r="J66" s="41"/>
      <c r="K66" s="41"/>
    </row>
    <row r="67" spans="1:11">
      <c r="A67" s="17"/>
      <c r="B67" s="48" t="s">
        <v>58</v>
      </c>
      <c r="C67" s="17"/>
      <c r="D67" s="17"/>
      <c r="E67" s="17"/>
      <c r="F67" s="123"/>
      <c r="G67" s="49"/>
      <c r="H67" s="50"/>
      <c r="I67" s="123"/>
      <c r="J67" s="17"/>
      <c r="K67" s="17"/>
    </row>
    <row r="68" spans="1:11">
      <c r="A68" s="108" t="s">
        <v>606</v>
      </c>
      <c r="B68" s="86" t="s">
        <v>602</v>
      </c>
      <c r="C68" s="41"/>
      <c r="D68" s="41"/>
      <c r="E68" s="41"/>
      <c r="F68" s="132">
        <v>2.1</v>
      </c>
      <c r="G68" s="42">
        <v>100</v>
      </c>
      <c r="H68" s="43" t="s">
        <v>522</v>
      </c>
      <c r="I68" s="120">
        <f>F68/G68</f>
        <v>2.1000000000000001E-2</v>
      </c>
      <c r="J68" s="41"/>
      <c r="K68" s="41"/>
    </row>
    <row r="69" spans="1:11">
      <c r="A69" s="108" t="s">
        <v>607</v>
      </c>
      <c r="B69" s="86" t="s">
        <v>603</v>
      </c>
      <c r="C69" s="41"/>
      <c r="D69" s="41"/>
      <c r="E69" s="41"/>
      <c r="F69" s="132">
        <v>2.1</v>
      </c>
      <c r="G69" s="42">
        <v>100</v>
      </c>
      <c r="H69" s="43" t="s">
        <v>522</v>
      </c>
      <c r="I69" s="120">
        <f t="shared" ref="I69:I71" si="2">F69/G69</f>
        <v>2.1000000000000001E-2</v>
      </c>
      <c r="J69" s="41"/>
      <c r="K69" s="41"/>
    </row>
    <row r="70" spans="1:11">
      <c r="A70" s="108" t="s">
        <v>608</v>
      </c>
      <c r="B70" s="86" t="s">
        <v>604</v>
      </c>
      <c r="C70" s="41"/>
      <c r="D70" s="41"/>
      <c r="E70" s="41"/>
      <c r="F70" s="132">
        <v>2.1</v>
      </c>
      <c r="G70" s="42">
        <v>100</v>
      </c>
      <c r="H70" s="43" t="s">
        <v>522</v>
      </c>
      <c r="I70" s="120">
        <f t="shared" si="2"/>
        <v>2.1000000000000001E-2</v>
      </c>
      <c r="J70" s="41"/>
      <c r="K70" s="41"/>
    </row>
    <row r="71" spans="1:11">
      <c r="A71" s="108" t="s">
        <v>609</v>
      </c>
      <c r="B71" s="86" t="s">
        <v>605</v>
      </c>
      <c r="C71" s="41"/>
      <c r="D71" s="41"/>
      <c r="E71" s="41"/>
      <c r="F71" s="132">
        <v>2.1</v>
      </c>
      <c r="G71" s="42">
        <v>100</v>
      </c>
      <c r="H71" s="43" t="s">
        <v>522</v>
      </c>
      <c r="I71" s="120">
        <f t="shared" si="2"/>
        <v>2.1000000000000001E-2</v>
      </c>
      <c r="J71" s="41"/>
      <c r="K71" s="41"/>
    </row>
    <row r="72" spans="1:11">
      <c r="A72" s="17"/>
      <c r="B72" s="48" t="s">
        <v>59</v>
      </c>
      <c r="C72" s="17"/>
      <c r="D72" s="17"/>
      <c r="E72" s="17"/>
      <c r="F72" s="123"/>
      <c r="G72" s="49"/>
      <c r="H72" s="50"/>
      <c r="I72" s="123"/>
      <c r="J72" s="17"/>
      <c r="K72" s="17"/>
    </row>
    <row r="73" spans="1:11">
      <c r="A73" s="85">
        <v>14367</v>
      </c>
      <c r="B73" s="86" t="s">
        <v>349</v>
      </c>
      <c r="C73" s="41"/>
      <c r="D73" s="41"/>
      <c r="E73" s="41"/>
      <c r="F73" s="132">
        <v>2.25</v>
      </c>
      <c r="G73" s="42">
        <v>100</v>
      </c>
      <c r="H73" s="43" t="s">
        <v>234</v>
      </c>
      <c r="I73" s="120">
        <f>F73/G73</f>
        <v>2.2499999999999999E-2</v>
      </c>
      <c r="J73" s="41"/>
      <c r="K73" s="41"/>
    </row>
    <row r="74" spans="1:11">
      <c r="A74" s="85">
        <v>60858</v>
      </c>
      <c r="B74" s="86" t="s">
        <v>232</v>
      </c>
      <c r="C74" s="41"/>
      <c r="D74" s="41"/>
      <c r="E74" s="41"/>
      <c r="F74" s="132">
        <v>3.74</v>
      </c>
      <c r="G74" s="42">
        <v>100</v>
      </c>
      <c r="H74" s="43" t="s">
        <v>234</v>
      </c>
      <c r="I74" s="120">
        <f>F74/G74</f>
        <v>3.7400000000000003E-2</v>
      </c>
      <c r="J74" s="41"/>
      <c r="K74" s="41"/>
    </row>
    <row r="75" spans="1:11">
      <c r="A75" s="17"/>
      <c r="B75" s="48" t="s">
        <v>60</v>
      </c>
      <c r="C75" s="17"/>
      <c r="D75" s="17"/>
      <c r="E75" s="17"/>
      <c r="F75" s="123"/>
      <c r="G75" s="49"/>
      <c r="H75" s="50"/>
      <c r="I75" s="123"/>
      <c r="J75" s="17"/>
      <c r="K75" s="17"/>
    </row>
    <row r="76" spans="1:11">
      <c r="A76" s="85">
        <v>14368</v>
      </c>
      <c r="B76" s="86" t="s">
        <v>350</v>
      </c>
      <c r="C76" s="41"/>
      <c r="D76" s="41"/>
      <c r="E76" s="41"/>
      <c r="F76" s="132">
        <v>3.52</v>
      </c>
      <c r="G76" s="42">
        <v>250</v>
      </c>
      <c r="H76" s="43" t="s">
        <v>234</v>
      </c>
      <c r="I76" s="120">
        <f t="shared" ref="I76:I77" si="3">F76/G76</f>
        <v>1.4080000000000001E-2</v>
      </c>
      <c r="J76" s="41"/>
      <c r="K76" s="41"/>
    </row>
    <row r="77" spans="1:11">
      <c r="A77" s="85">
        <v>60859</v>
      </c>
      <c r="B77" s="86" t="s">
        <v>231</v>
      </c>
      <c r="C77" s="41"/>
      <c r="D77" s="41"/>
      <c r="E77" s="41"/>
      <c r="F77" s="132">
        <v>5.77</v>
      </c>
      <c r="G77" s="42">
        <v>250</v>
      </c>
      <c r="H77" s="43" t="s">
        <v>234</v>
      </c>
      <c r="I77" s="120">
        <f t="shared" si="3"/>
        <v>2.308E-2</v>
      </c>
      <c r="J77" s="41"/>
      <c r="K77" s="41"/>
    </row>
    <row r="78" spans="1:11">
      <c r="A78" s="41"/>
      <c r="B78" s="40"/>
      <c r="C78" s="41"/>
      <c r="D78" s="41"/>
      <c r="E78" s="41"/>
      <c r="F78" s="132"/>
      <c r="G78" s="42"/>
      <c r="H78" s="43"/>
      <c r="I78" s="120"/>
      <c r="J78" s="41"/>
      <c r="K78" s="41"/>
    </row>
    <row r="79" spans="1:11">
      <c r="A79" s="17"/>
      <c r="B79" s="48" t="s">
        <v>61</v>
      </c>
      <c r="C79" s="17"/>
      <c r="D79" s="17"/>
      <c r="E79" s="17"/>
      <c r="F79" s="123"/>
      <c r="G79" s="49"/>
      <c r="H79" s="50"/>
      <c r="I79" s="123"/>
      <c r="J79" s="17"/>
      <c r="K79" s="17"/>
    </row>
    <row r="80" spans="1:11">
      <c r="A80" s="85">
        <v>14363</v>
      </c>
      <c r="B80" s="86" t="s">
        <v>351</v>
      </c>
      <c r="C80" s="41"/>
      <c r="D80" s="41"/>
      <c r="E80" s="41"/>
      <c r="F80" s="132">
        <v>0.81</v>
      </c>
      <c r="G80" s="42">
        <v>100</v>
      </c>
      <c r="H80" s="43" t="s">
        <v>234</v>
      </c>
      <c r="I80" s="120">
        <f t="shared" ref="I80:I81" si="4">F80/G80</f>
        <v>8.1000000000000013E-3</v>
      </c>
      <c r="J80" s="41"/>
      <c r="K80" s="41"/>
    </row>
    <row r="81" spans="1:11">
      <c r="A81" s="85">
        <v>14362</v>
      </c>
      <c r="B81" s="86" t="s">
        <v>233</v>
      </c>
      <c r="C81" s="41"/>
      <c r="D81" s="41"/>
      <c r="E81" s="41"/>
      <c r="F81" s="132">
        <v>0.4</v>
      </c>
      <c r="G81" s="42">
        <v>100</v>
      </c>
      <c r="H81" s="43" t="s">
        <v>234</v>
      </c>
      <c r="I81" s="120">
        <f t="shared" si="4"/>
        <v>4.0000000000000001E-3</v>
      </c>
      <c r="J81" s="41"/>
      <c r="K81" s="41"/>
    </row>
    <row r="82" spans="1:11">
      <c r="A82" s="17"/>
      <c r="B82" s="48" t="s">
        <v>62</v>
      </c>
      <c r="C82" s="17"/>
      <c r="D82" s="17"/>
      <c r="E82" s="17"/>
      <c r="F82" s="123"/>
      <c r="G82" s="49"/>
      <c r="H82" s="50"/>
      <c r="I82" s="123"/>
      <c r="J82" s="17"/>
      <c r="K82" s="17"/>
    </row>
    <row r="83" spans="1:11">
      <c r="A83" s="41">
        <v>14352</v>
      </c>
      <c r="B83" s="86" t="s">
        <v>352</v>
      </c>
      <c r="C83" s="41"/>
      <c r="D83" s="41"/>
      <c r="E83" s="41"/>
      <c r="F83" s="132">
        <v>2.5</v>
      </c>
      <c r="G83" s="42">
        <v>100</v>
      </c>
      <c r="H83" s="43" t="s">
        <v>234</v>
      </c>
      <c r="I83" s="120">
        <f t="shared" ref="I83" si="5">F83/G83</f>
        <v>2.5000000000000001E-2</v>
      </c>
      <c r="J83" s="41"/>
      <c r="K83" s="41"/>
    </row>
    <row r="84" spans="1:11">
      <c r="A84" s="52"/>
      <c r="B84" s="51" t="e">
        <f>+#REF!</f>
        <v>#REF!</v>
      </c>
      <c r="C84" s="17"/>
      <c r="D84" s="17"/>
      <c r="E84" s="17"/>
      <c r="F84" s="123"/>
      <c r="G84" s="49"/>
      <c r="H84" s="50"/>
      <c r="I84" s="123"/>
      <c r="J84" s="17"/>
      <c r="K84" s="17"/>
    </row>
    <row r="85" spans="1:11">
      <c r="A85" s="83">
        <v>14291</v>
      </c>
      <c r="B85" s="86" t="s">
        <v>512</v>
      </c>
      <c r="C85" s="41"/>
      <c r="D85" s="41"/>
      <c r="E85" s="41"/>
      <c r="F85" s="135">
        <v>15.25</v>
      </c>
      <c r="G85" s="42">
        <v>50</v>
      </c>
      <c r="H85" s="43" t="s">
        <v>457</v>
      </c>
      <c r="I85" s="122">
        <f>F85/G85</f>
        <v>0.30499999999999999</v>
      </c>
      <c r="J85" s="41"/>
      <c r="K85" s="41"/>
    </row>
    <row r="86" spans="1:11">
      <c r="A86" s="85" t="s">
        <v>515</v>
      </c>
      <c r="B86" s="86" t="s">
        <v>513</v>
      </c>
      <c r="C86" s="41"/>
      <c r="D86" s="41"/>
      <c r="E86" s="41"/>
      <c r="F86" s="135">
        <v>8.6199999999999992</v>
      </c>
      <c r="G86" s="42">
        <v>50</v>
      </c>
      <c r="H86" s="43" t="s">
        <v>457</v>
      </c>
      <c r="I86" s="122">
        <f t="shared" ref="I86:I87" si="6">F86/G86</f>
        <v>0.1724</v>
      </c>
      <c r="J86" s="41"/>
      <c r="K86" s="41"/>
    </row>
    <row r="87" spans="1:11">
      <c r="A87" s="85" t="s">
        <v>516</v>
      </c>
      <c r="B87" s="86" t="s">
        <v>514</v>
      </c>
      <c r="C87" s="41"/>
      <c r="D87" s="41"/>
      <c r="E87" s="41"/>
      <c r="F87" s="135">
        <v>11.08</v>
      </c>
      <c r="G87" s="42">
        <v>50</v>
      </c>
      <c r="H87" s="43" t="s">
        <v>457</v>
      </c>
      <c r="I87" s="122">
        <f t="shared" si="6"/>
        <v>0.22159999999999999</v>
      </c>
      <c r="J87" s="41"/>
      <c r="K87" s="41"/>
    </row>
    <row r="88" spans="1:11">
      <c r="A88" s="17"/>
      <c r="B88" s="48" t="s">
        <v>63</v>
      </c>
      <c r="C88" s="17"/>
      <c r="D88" s="17"/>
      <c r="E88" s="17"/>
      <c r="F88" s="123"/>
      <c r="G88" s="49"/>
      <c r="H88" s="50"/>
      <c r="I88" s="123"/>
      <c r="J88" s="17"/>
      <c r="K88" s="17"/>
    </row>
    <row r="89" spans="1:11">
      <c r="A89" s="83" t="s">
        <v>182</v>
      </c>
      <c r="B89" s="86" t="s">
        <v>185</v>
      </c>
      <c r="C89" s="41"/>
      <c r="D89" s="41"/>
      <c r="E89" s="41"/>
      <c r="F89" s="135">
        <v>1.24</v>
      </c>
      <c r="G89" s="42">
        <v>100</v>
      </c>
      <c r="H89" s="43" t="s">
        <v>201</v>
      </c>
      <c r="I89" s="124">
        <f>F89/G89</f>
        <v>1.24E-2</v>
      </c>
      <c r="J89" s="41"/>
      <c r="K89" s="41"/>
    </row>
    <row r="90" spans="1:11">
      <c r="A90" s="84">
        <v>12014</v>
      </c>
      <c r="B90" s="87" t="s">
        <v>186</v>
      </c>
      <c r="C90" s="41"/>
      <c r="D90" s="41"/>
      <c r="E90" s="41"/>
      <c r="F90" s="133">
        <v>10.79</v>
      </c>
      <c r="G90" s="42">
        <v>1</v>
      </c>
      <c r="H90" s="43" t="s">
        <v>217</v>
      </c>
      <c r="I90" s="124">
        <f>F90/G90</f>
        <v>10.79</v>
      </c>
      <c r="J90" s="41"/>
      <c r="K90" s="41"/>
    </row>
    <row r="91" spans="1:11">
      <c r="A91" s="85">
        <v>12026</v>
      </c>
      <c r="B91" s="86" t="s">
        <v>187</v>
      </c>
      <c r="C91" s="41"/>
      <c r="D91" s="41"/>
      <c r="E91" s="41"/>
      <c r="F91" s="133">
        <v>1.6</v>
      </c>
      <c r="G91" s="42">
        <v>1</v>
      </c>
      <c r="H91" s="43" t="s">
        <v>218</v>
      </c>
      <c r="I91" s="124">
        <f t="shared" ref="I91:I126" si="7">F91/G91</f>
        <v>1.6</v>
      </c>
      <c r="J91" s="41"/>
      <c r="K91" s="41"/>
    </row>
    <row r="92" spans="1:11">
      <c r="A92" s="85">
        <v>135908</v>
      </c>
      <c r="B92" s="86" t="s">
        <v>188</v>
      </c>
      <c r="C92" s="41"/>
      <c r="D92" s="41"/>
      <c r="E92" s="41"/>
      <c r="F92" s="133">
        <v>0.44</v>
      </c>
      <c r="G92" s="42">
        <v>1</v>
      </c>
      <c r="H92" s="43" t="s">
        <v>219</v>
      </c>
      <c r="I92" s="124">
        <f t="shared" si="7"/>
        <v>0.44</v>
      </c>
      <c r="J92" s="41"/>
      <c r="K92" s="41"/>
    </row>
    <row r="93" spans="1:11">
      <c r="A93" s="85">
        <v>81973</v>
      </c>
      <c r="B93" s="86" t="s">
        <v>189</v>
      </c>
      <c r="C93" s="41"/>
      <c r="D93" s="41"/>
      <c r="E93" s="41"/>
      <c r="F93" s="133">
        <v>2.96</v>
      </c>
      <c r="G93" s="42">
        <v>1</v>
      </c>
      <c r="H93" s="43" t="s">
        <v>220</v>
      </c>
      <c r="I93" s="124">
        <f t="shared" si="7"/>
        <v>2.96</v>
      </c>
      <c r="J93" s="41"/>
      <c r="K93" s="41"/>
    </row>
    <row r="94" spans="1:11">
      <c r="A94" s="85">
        <v>107696</v>
      </c>
      <c r="B94" s="86" t="s">
        <v>190</v>
      </c>
      <c r="C94" s="41"/>
      <c r="D94" s="41"/>
      <c r="E94" s="41"/>
      <c r="F94" s="133">
        <v>0.72</v>
      </c>
      <c r="G94" s="42">
        <v>1</v>
      </c>
      <c r="H94" s="43" t="s">
        <v>220</v>
      </c>
      <c r="I94" s="124">
        <f t="shared" si="7"/>
        <v>0.72</v>
      </c>
      <c r="J94" s="41"/>
      <c r="K94" s="41"/>
    </row>
    <row r="95" spans="1:11">
      <c r="A95" s="85">
        <v>81961</v>
      </c>
      <c r="B95" s="86" t="s">
        <v>191</v>
      </c>
      <c r="C95" s="41"/>
      <c r="D95" s="41"/>
      <c r="E95" s="41"/>
      <c r="F95" s="133">
        <v>3.29</v>
      </c>
      <c r="G95" s="42">
        <v>1</v>
      </c>
      <c r="H95" s="43" t="s">
        <v>220</v>
      </c>
      <c r="I95" s="124">
        <f t="shared" si="7"/>
        <v>3.29</v>
      </c>
      <c r="J95" s="41"/>
      <c r="K95" s="41"/>
    </row>
    <row r="96" spans="1:11">
      <c r="A96" s="85">
        <v>82148</v>
      </c>
      <c r="B96" s="86" t="s">
        <v>192</v>
      </c>
      <c r="C96" s="41"/>
      <c r="D96" s="41"/>
      <c r="E96" s="41"/>
      <c r="F96" s="133">
        <v>23.32</v>
      </c>
      <c r="G96" s="42">
        <v>1</v>
      </c>
      <c r="H96" s="43" t="s">
        <v>221</v>
      </c>
      <c r="I96" s="124">
        <f t="shared" si="7"/>
        <v>23.32</v>
      </c>
      <c r="J96" s="41"/>
      <c r="K96" s="41"/>
    </row>
    <row r="97" spans="1:11">
      <c r="A97" s="85">
        <v>813246</v>
      </c>
      <c r="B97" s="86" t="s">
        <v>193</v>
      </c>
      <c r="C97" s="41"/>
      <c r="D97" s="41"/>
      <c r="E97" s="41"/>
      <c r="F97" s="133">
        <v>5.59</v>
      </c>
      <c r="G97" s="42">
        <v>1</v>
      </c>
      <c r="H97" s="43" t="s">
        <v>222</v>
      </c>
      <c r="I97" s="124">
        <f t="shared" si="7"/>
        <v>5.59</v>
      </c>
      <c r="J97" s="41"/>
      <c r="K97" s="41"/>
    </row>
    <row r="98" spans="1:11">
      <c r="A98" s="85" t="s">
        <v>183</v>
      </c>
      <c r="B98" s="86" t="s">
        <v>194</v>
      </c>
      <c r="C98" s="41"/>
      <c r="D98" s="41"/>
      <c r="E98" s="41"/>
      <c r="F98" s="133">
        <v>4.3899999999999997</v>
      </c>
      <c r="G98" s="42">
        <v>1</v>
      </c>
      <c r="H98" s="43" t="s">
        <v>219</v>
      </c>
      <c r="I98" s="124">
        <f t="shared" si="7"/>
        <v>4.3899999999999997</v>
      </c>
      <c r="J98" s="41"/>
      <c r="K98" s="41"/>
    </row>
    <row r="99" spans="1:11">
      <c r="A99" s="85" t="s">
        <v>184</v>
      </c>
      <c r="B99" s="86" t="s">
        <v>195</v>
      </c>
      <c r="C99" s="41"/>
      <c r="D99" s="41"/>
      <c r="E99" s="41"/>
      <c r="F99" s="133">
        <v>18.54</v>
      </c>
      <c r="G99" s="42">
        <v>1</v>
      </c>
      <c r="H99" s="43" t="s">
        <v>223</v>
      </c>
      <c r="I99" s="124">
        <f t="shared" si="7"/>
        <v>18.54</v>
      </c>
      <c r="J99" s="41"/>
      <c r="K99" s="41"/>
    </row>
    <row r="100" spans="1:11">
      <c r="A100" s="85">
        <v>48337</v>
      </c>
      <c r="B100" s="86" t="s">
        <v>196</v>
      </c>
      <c r="C100" s="41"/>
      <c r="D100" s="41"/>
      <c r="E100" s="41"/>
      <c r="F100" s="133">
        <v>7.76</v>
      </c>
      <c r="G100" s="42">
        <v>1</v>
      </c>
      <c r="H100" s="43" t="s">
        <v>224</v>
      </c>
      <c r="I100" s="124">
        <f t="shared" si="7"/>
        <v>7.76</v>
      </c>
      <c r="J100" s="41"/>
      <c r="K100" s="41"/>
    </row>
    <row r="101" spans="1:11">
      <c r="A101" s="85">
        <v>48338</v>
      </c>
      <c r="B101" s="86" t="s">
        <v>197</v>
      </c>
      <c r="C101" s="41"/>
      <c r="D101" s="41"/>
      <c r="E101" s="41"/>
      <c r="F101" s="133">
        <v>7.76</v>
      </c>
      <c r="G101" s="42">
        <v>1</v>
      </c>
      <c r="H101" s="43" t="s">
        <v>224</v>
      </c>
      <c r="I101" s="124">
        <f t="shared" si="7"/>
        <v>7.76</v>
      </c>
      <c r="J101" s="41"/>
      <c r="K101" s="41"/>
    </row>
    <row r="102" spans="1:11">
      <c r="A102" s="85">
        <v>101793</v>
      </c>
      <c r="B102" s="86" t="s">
        <v>198</v>
      </c>
      <c r="C102" s="41"/>
      <c r="D102" s="41"/>
      <c r="E102" s="41"/>
      <c r="F102" s="133">
        <v>21.84</v>
      </c>
      <c r="G102" s="42">
        <v>11</v>
      </c>
      <c r="H102" s="43" t="s">
        <v>225</v>
      </c>
      <c r="I102" s="124">
        <f t="shared" si="7"/>
        <v>1.9854545454545454</v>
      </c>
      <c r="J102" s="41"/>
      <c r="K102" s="41"/>
    </row>
    <row r="103" spans="1:11">
      <c r="A103" s="85">
        <v>11827</v>
      </c>
      <c r="B103" s="86" t="s">
        <v>199</v>
      </c>
      <c r="C103" s="41"/>
      <c r="D103" s="41"/>
      <c r="E103" s="41"/>
      <c r="F103" s="133">
        <v>4.54</v>
      </c>
      <c r="G103" s="42">
        <v>10</v>
      </c>
      <c r="H103" s="43" t="s">
        <v>226</v>
      </c>
      <c r="I103" s="124">
        <f t="shared" si="7"/>
        <v>0.45400000000000001</v>
      </c>
      <c r="J103" s="41"/>
      <c r="K103" s="41"/>
    </row>
    <row r="104" spans="1:11">
      <c r="A104" s="85">
        <v>11824</v>
      </c>
      <c r="B104" s="86" t="s">
        <v>200</v>
      </c>
      <c r="C104" s="41"/>
      <c r="D104" s="41"/>
      <c r="E104" s="41"/>
      <c r="F104" s="133">
        <v>4.54</v>
      </c>
      <c r="G104" s="42">
        <v>10</v>
      </c>
      <c r="H104" s="43" t="s">
        <v>226</v>
      </c>
      <c r="I104" s="124">
        <f t="shared" si="7"/>
        <v>0.45400000000000001</v>
      </c>
      <c r="J104" s="41"/>
      <c r="K104" s="41"/>
    </row>
    <row r="105" spans="1:11">
      <c r="A105" s="85">
        <v>81879</v>
      </c>
      <c r="B105" s="86" t="s">
        <v>537</v>
      </c>
      <c r="C105" s="41"/>
      <c r="D105" s="41"/>
      <c r="E105" s="41"/>
      <c r="F105" s="133">
        <v>4.29</v>
      </c>
      <c r="G105" s="42">
        <v>1</v>
      </c>
      <c r="H105" s="43" t="s">
        <v>528</v>
      </c>
      <c r="I105" s="124">
        <f t="shared" si="7"/>
        <v>4.29</v>
      </c>
      <c r="J105" s="41"/>
      <c r="K105" s="41"/>
    </row>
    <row r="106" spans="1:11">
      <c r="A106" s="85">
        <v>14416</v>
      </c>
      <c r="B106" s="86" t="s">
        <v>538</v>
      </c>
      <c r="C106" s="41"/>
      <c r="D106" s="41"/>
      <c r="E106" s="41"/>
      <c r="F106" s="133">
        <v>1.63</v>
      </c>
      <c r="G106" s="42">
        <v>1</v>
      </c>
      <c r="H106" s="43" t="s">
        <v>528</v>
      </c>
      <c r="I106" s="124">
        <f t="shared" si="7"/>
        <v>1.63</v>
      </c>
      <c r="J106" s="41"/>
      <c r="K106" s="41"/>
    </row>
    <row r="107" spans="1:11">
      <c r="A107" s="85">
        <v>102623</v>
      </c>
      <c r="B107" s="86" t="s">
        <v>539</v>
      </c>
      <c r="C107" s="41"/>
      <c r="D107" s="41"/>
      <c r="E107" s="41"/>
      <c r="F107" s="133">
        <v>2.63</v>
      </c>
      <c r="G107" s="42">
        <v>1</v>
      </c>
      <c r="H107" s="43" t="s">
        <v>528</v>
      </c>
      <c r="I107" s="124">
        <f t="shared" si="7"/>
        <v>2.63</v>
      </c>
      <c r="J107" s="41"/>
      <c r="K107" s="41"/>
    </row>
    <row r="108" spans="1:11">
      <c r="A108" s="85" t="s">
        <v>574</v>
      </c>
      <c r="B108" s="86" t="s">
        <v>540</v>
      </c>
      <c r="C108" s="41"/>
      <c r="D108" s="41"/>
      <c r="E108" s="41"/>
      <c r="F108" s="133">
        <v>1.92</v>
      </c>
      <c r="G108" s="42">
        <v>1</v>
      </c>
      <c r="H108" s="43" t="s">
        <v>528</v>
      </c>
      <c r="I108" s="124">
        <f t="shared" si="7"/>
        <v>1.92</v>
      </c>
      <c r="J108" s="41"/>
      <c r="K108" s="41"/>
    </row>
    <row r="109" spans="1:11">
      <c r="A109" s="85">
        <v>29722</v>
      </c>
      <c r="B109" s="86" t="s">
        <v>542</v>
      </c>
      <c r="C109" s="41"/>
      <c r="D109" s="41"/>
      <c r="E109" s="41"/>
      <c r="F109" s="133">
        <v>2.0499999999999998</v>
      </c>
      <c r="G109" s="42">
        <v>1</v>
      </c>
      <c r="H109" s="43" t="s">
        <v>528</v>
      </c>
      <c r="I109" s="124">
        <f t="shared" si="7"/>
        <v>2.0499999999999998</v>
      </c>
      <c r="J109" s="41"/>
      <c r="K109" s="41"/>
    </row>
    <row r="110" spans="1:11">
      <c r="A110" s="85">
        <v>651014</v>
      </c>
      <c r="B110" s="86" t="s">
        <v>571</v>
      </c>
      <c r="C110" s="41"/>
      <c r="D110" s="41"/>
      <c r="E110" s="41"/>
      <c r="F110" s="133">
        <v>5.69</v>
      </c>
      <c r="G110" s="42">
        <v>1</v>
      </c>
      <c r="H110" s="43" t="s">
        <v>528</v>
      </c>
      <c r="I110" s="124">
        <f t="shared" si="7"/>
        <v>5.69</v>
      </c>
      <c r="J110" s="41"/>
      <c r="K110" s="41"/>
    </row>
    <row r="111" spans="1:11">
      <c r="A111" s="85" t="s">
        <v>601</v>
      </c>
      <c r="B111" s="86" t="s">
        <v>555</v>
      </c>
      <c r="C111" s="41"/>
      <c r="D111" s="41"/>
      <c r="E111" s="41"/>
      <c r="F111" s="133">
        <v>3.25</v>
      </c>
      <c r="G111" s="42">
        <v>1</v>
      </c>
      <c r="H111" s="43" t="s">
        <v>528</v>
      </c>
      <c r="I111" s="124">
        <f t="shared" si="7"/>
        <v>3.25</v>
      </c>
      <c r="J111" s="41"/>
      <c r="K111" s="41"/>
    </row>
    <row r="112" spans="1:11">
      <c r="A112" s="85" t="s">
        <v>566</v>
      </c>
      <c r="B112" s="86" t="s">
        <v>556</v>
      </c>
      <c r="C112" s="41"/>
      <c r="D112" s="41"/>
      <c r="E112" s="41"/>
      <c r="F112" s="133">
        <v>4.29</v>
      </c>
      <c r="G112" s="42">
        <v>10</v>
      </c>
      <c r="H112" s="43" t="s">
        <v>587</v>
      </c>
      <c r="I112" s="124">
        <f t="shared" si="7"/>
        <v>0.42899999999999999</v>
      </c>
      <c r="J112" s="41"/>
      <c r="K112" s="41"/>
    </row>
    <row r="113" spans="1:11">
      <c r="A113" s="83">
        <v>101777</v>
      </c>
      <c r="B113" s="86" t="s">
        <v>557</v>
      </c>
      <c r="C113" s="41"/>
      <c r="D113" s="41"/>
      <c r="E113" s="41"/>
      <c r="F113" s="133">
        <v>37.93</v>
      </c>
      <c r="G113" s="42">
        <v>24</v>
      </c>
      <c r="H113" s="43" t="s">
        <v>528</v>
      </c>
      <c r="I113" s="124">
        <f t="shared" si="7"/>
        <v>1.5804166666666666</v>
      </c>
      <c r="J113" s="41"/>
      <c r="K113" s="41"/>
    </row>
    <row r="114" spans="1:11">
      <c r="A114" s="85">
        <v>59006</v>
      </c>
      <c r="B114" s="86" t="s">
        <v>558</v>
      </c>
      <c r="C114" s="41"/>
      <c r="D114" s="41"/>
      <c r="E114" s="41"/>
      <c r="F114" s="133">
        <v>4.29</v>
      </c>
      <c r="G114" s="42">
        <v>5</v>
      </c>
      <c r="H114" s="43" t="s">
        <v>528</v>
      </c>
      <c r="I114" s="124">
        <f t="shared" si="7"/>
        <v>0.85799999999999998</v>
      </c>
      <c r="J114" s="41"/>
      <c r="K114" s="41"/>
    </row>
    <row r="115" spans="1:11">
      <c r="A115" s="85">
        <v>813170</v>
      </c>
      <c r="B115" s="86" t="s">
        <v>559</v>
      </c>
      <c r="C115" s="41"/>
      <c r="D115" s="41"/>
      <c r="E115" s="41"/>
      <c r="F115" s="133">
        <v>51.35</v>
      </c>
      <c r="G115" s="42">
        <v>1</v>
      </c>
      <c r="H115" s="43" t="s">
        <v>528</v>
      </c>
      <c r="I115" s="124">
        <f t="shared" si="7"/>
        <v>51.35</v>
      </c>
      <c r="J115" s="41"/>
      <c r="K115" s="41"/>
    </row>
    <row r="116" spans="1:11">
      <c r="A116" s="85" t="s">
        <v>567</v>
      </c>
      <c r="B116" s="86" t="s">
        <v>560</v>
      </c>
      <c r="C116" s="41"/>
      <c r="D116" s="41"/>
      <c r="E116" s="41"/>
      <c r="F116" s="133">
        <v>15.6</v>
      </c>
      <c r="G116" s="42">
        <v>1</v>
      </c>
      <c r="H116" s="43" t="s">
        <v>528</v>
      </c>
      <c r="I116" s="124">
        <f t="shared" si="7"/>
        <v>15.6</v>
      </c>
      <c r="J116" s="41"/>
      <c r="K116" s="41"/>
    </row>
    <row r="117" spans="1:11">
      <c r="A117" s="85" t="s">
        <v>568</v>
      </c>
      <c r="B117" s="86" t="s">
        <v>561</v>
      </c>
      <c r="C117" s="41"/>
      <c r="D117" s="41"/>
      <c r="E117" s="41"/>
      <c r="F117" s="133">
        <v>6.5</v>
      </c>
      <c r="G117" s="42">
        <v>1</v>
      </c>
      <c r="H117" s="43" t="s">
        <v>528</v>
      </c>
      <c r="I117" s="124">
        <f t="shared" si="7"/>
        <v>6.5</v>
      </c>
      <c r="J117" s="41"/>
      <c r="K117" s="41"/>
    </row>
    <row r="118" spans="1:11">
      <c r="A118" s="85" t="s">
        <v>569</v>
      </c>
      <c r="B118" s="86" t="s">
        <v>562</v>
      </c>
      <c r="C118" s="41"/>
      <c r="D118" s="41"/>
      <c r="E118" s="41"/>
      <c r="F118" s="133">
        <v>4.03</v>
      </c>
      <c r="G118" s="42">
        <v>50</v>
      </c>
      <c r="H118" s="43" t="s">
        <v>528</v>
      </c>
      <c r="I118" s="124">
        <f t="shared" si="7"/>
        <v>8.0600000000000005E-2</v>
      </c>
      <c r="J118" s="41"/>
      <c r="K118" s="41"/>
    </row>
    <row r="119" spans="1:11">
      <c r="A119" s="85">
        <v>14267</v>
      </c>
      <c r="B119" s="86" t="s">
        <v>563</v>
      </c>
      <c r="C119" s="41"/>
      <c r="D119" s="41"/>
      <c r="E119" s="41"/>
      <c r="F119" s="133">
        <v>1.26</v>
      </c>
      <c r="G119" s="42">
        <v>1</v>
      </c>
      <c r="H119" s="43" t="s">
        <v>528</v>
      </c>
      <c r="I119" s="124">
        <f t="shared" si="7"/>
        <v>1.26</v>
      </c>
      <c r="J119" s="41"/>
      <c r="K119" s="41"/>
    </row>
    <row r="120" spans="1:11">
      <c r="A120" s="85">
        <v>72552</v>
      </c>
      <c r="B120" s="86" t="s">
        <v>564</v>
      </c>
      <c r="C120" s="41"/>
      <c r="D120" s="41"/>
      <c r="E120" s="41"/>
      <c r="F120" s="133">
        <v>14.29</v>
      </c>
      <c r="G120" s="42">
        <v>1</v>
      </c>
      <c r="H120" s="43" t="s">
        <v>587</v>
      </c>
      <c r="I120" s="124">
        <f t="shared" si="7"/>
        <v>14.29</v>
      </c>
      <c r="J120" s="41"/>
      <c r="K120" s="41"/>
    </row>
    <row r="121" spans="1:11">
      <c r="A121" s="85" t="s">
        <v>570</v>
      </c>
      <c r="B121" s="86" t="s">
        <v>565</v>
      </c>
      <c r="C121" s="41"/>
      <c r="D121" s="41"/>
      <c r="E121" s="41"/>
      <c r="F121" s="133">
        <v>0.13</v>
      </c>
      <c r="G121" s="42">
        <v>1</v>
      </c>
      <c r="H121" s="43" t="s">
        <v>528</v>
      </c>
      <c r="I121" s="124">
        <f t="shared" si="7"/>
        <v>0.13</v>
      </c>
      <c r="J121" s="41"/>
      <c r="K121" s="41"/>
    </row>
    <row r="122" spans="1:11">
      <c r="A122" s="85" t="s">
        <v>586</v>
      </c>
      <c r="B122" s="86" t="s">
        <v>572</v>
      </c>
      <c r="C122" s="41"/>
      <c r="D122" s="41"/>
      <c r="E122" s="41"/>
      <c r="F122" s="133">
        <v>22.1</v>
      </c>
      <c r="G122" s="42">
        <v>1000</v>
      </c>
      <c r="H122" s="43" t="s">
        <v>599</v>
      </c>
      <c r="I122" s="124">
        <f t="shared" si="7"/>
        <v>2.2100000000000002E-2</v>
      </c>
      <c r="J122" s="41"/>
      <c r="K122" s="41"/>
    </row>
    <row r="123" spans="1:11">
      <c r="A123" s="85">
        <v>61555</v>
      </c>
      <c r="B123" s="86" t="s">
        <v>573</v>
      </c>
      <c r="C123" s="41"/>
      <c r="D123" s="41"/>
      <c r="E123" s="41"/>
      <c r="F123" s="132">
        <v>27.44</v>
      </c>
      <c r="G123" s="42">
        <v>320</v>
      </c>
      <c r="H123" s="43" t="s">
        <v>528</v>
      </c>
      <c r="I123" s="124">
        <f t="shared" si="7"/>
        <v>8.5750000000000007E-2</v>
      </c>
      <c r="J123" s="41"/>
      <c r="K123" s="41"/>
    </row>
    <row r="124" spans="1:11">
      <c r="A124" s="85">
        <v>20683</v>
      </c>
      <c r="B124" s="86" t="s">
        <v>583</v>
      </c>
      <c r="C124" s="41"/>
      <c r="D124" s="41"/>
      <c r="E124" s="41"/>
      <c r="F124" s="132">
        <v>3.84</v>
      </c>
      <c r="G124" s="42">
        <v>1000</v>
      </c>
      <c r="H124" s="43" t="s">
        <v>528</v>
      </c>
      <c r="I124" s="124">
        <f t="shared" si="7"/>
        <v>3.8399999999999997E-3</v>
      </c>
      <c r="J124" s="41"/>
      <c r="K124" s="41"/>
    </row>
    <row r="125" spans="1:11">
      <c r="A125" s="85">
        <v>88635</v>
      </c>
      <c r="B125" s="86" t="s">
        <v>584</v>
      </c>
      <c r="C125" s="41"/>
      <c r="D125" s="41"/>
      <c r="E125" s="41"/>
      <c r="F125" s="132">
        <v>6.24</v>
      </c>
      <c r="G125" s="42">
        <v>100</v>
      </c>
      <c r="H125" s="43" t="s">
        <v>587</v>
      </c>
      <c r="I125" s="124">
        <f t="shared" si="7"/>
        <v>6.2400000000000004E-2</v>
      </c>
      <c r="J125" s="41"/>
      <c r="K125" s="41"/>
    </row>
    <row r="126" spans="1:11">
      <c r="A126" s="85">
        <v>29718</v>
      </c>
      <c r="B126" s="86" t="s">
        <v>585</v>
      </c>
      <c r="C126" s="41"/>
      <c r="D126" s="41"/>
      <c r="E126" s="41"/>
      <c r="F126" s="132">
        <v>2.21</v>
      </c>
      <c r="G126" s="42">
        <v>1</v>
      </c>
      <c r="H126" s="43" t="s">
        <v>528</v>
      </c>
      <c r="I126" s="124">
        <f t="shared" si="7"/>
        <v>2.21</v>
      </c>
      <c r="J126" s="41"/>
      <c r="K126" s="41"/>
    </row>
    <row r="127" spans="1:11">
      <c r="A127" s="85">
        <v>1000020596</v>
      </c>
      <c r="B127" s="86" t="s">
        <v>595</v>
      </c>
      <c r="C127" s="41"/>
      <c r="D127" s="41"/>
      <c r="E127" s="41"/>
      <c r="F127" s="132">
        <f>2000*0.03</f>
        <v>60</v>
      </c>
      <c r="G127" s="42">
        <v>2000</v>
      </c>
      <c r="H127" s="43" t="s">
        <v>528</v>
      </c>
      <c r="I127" s="124">
        <f t="shared" ref="I127" si="8">F127/G127</f>
        <v>0.03</v>
      </c>
      <c r="J127" s="41"/>
      <c r="K127" s="41"/>
    </row>
    <row r="128" spans="1:11">
      <c r="A128" s="17"/>
      <c r="B128" s="48" t="e">
        <f>#REF!</f>
        <v>#REF!</v>
      </c>
      <c r="C128" s="17"/>
      <c r="D128" s="17"/>
      <c r="E128" s="17"/>
      <c r="F128" s="123"/>
      <c r="G128" s="49"/>
      <c r="H128" s="50"/>
      <c r="I128" s="125"/>
      <c r="J128" s="17"/>
      <c r="K128" s="17"/>
    </row>
    <row r="129" spans="1:11">
      <c r="A129" s="83" t="s">
        <v>591</v>
      </c>
      <c r="B129" s="86" t="s">
        <v>588</v>
      </c>
      <c r="C129" s="41"/>
      <c r="D129" s="41"/>
      <c r="E129" s="41"/>
      <c r="F129" s="132">
        <v>34.54</v>
      </c>
      <c r="G129" s="42">
        <v>100</v>
      </c>
      <c r="H129" s="43" t="s">
        <v>594</v>
      </c>
      <c r="I129" s="124">
        <f>F129/G129</f>
        <v>0.34539999999999998</v>
      </c>
      <c r="J129" s="41"/>
      <c r="K129" s="41"/>
    </row>
    <row r="130" spans="1:11">
      <c r="A130" s="85" t="s">
        <v>592</v>
      </c>
      <c r="B130" s="86" t="s">
        <v>589</v>
      </c>
      <c r="C130" s="41"/>
      <c r="D130" s="41"/>
      <c r="E130" s="41"/>
      <c r="F130" s="132">
        <v>34.54</v>
      </c>
      <c r="G130" s="42">
        <v>100</v>
      </c>
      <c r="H130" s="43" t="s">
        <v>594</v>
      </c>
      <c r="I130" s="124">
        <f t="shared" ref="I130:I131" si="9">F130/G130</f>
        <v>0.34539999999999998</v>
      </c>
      <c r="J130" s="41"/>
      <c r="K130" s="41"/>
    </row>
    <row r="131" spans="1:11">
      <c r="A131" s="85" t="s">
        <v>593</v>
      </c>
      <c r="B131" s="86" t="s">
        <v>590</v>
      </c>
      <c r="C131" s="41"/>
      <c r="D131" s="41"/>
      <c r="E131" s="41"/>
      <c r="F131" s="132">
        <v>25.61</v>
      </c>
      <c r="G131" s="42">
        <v>100</v>
      </c>
      <c r="H131" s="43" t="s">
        <v>594</v>
      </c>
      <c r="I131" s="124">
        <f t="shared" si="9"/>
        <v>0.25609999999999999</v>
      </c>
      <c r="J131" s="41"/>
      <c r="K131" s="41"/>
    </row>
    <row r="132" spans="1:11">
      <c r="A132" s="17"/>
      <c r="B132" s="48" t="s">
        <v>64</v>
      </c>
      <c r="C132" s="17"/>
      <c r="D132" s="17"/>
      <c r="E132" s="17"/>
      <c r="F132" s="123"/>
      <c r="G132" s="49"/>
      <c r="H132" s="50"/>
      <c r="I132" s="123"/>
      <c r="J132" s="17"/>
      <c r="K132" s="17"/>
    </row>
    <row r="133" spans="1:11">
      <c r="A133" s="83">
        <v>50501</v>
      </c>
      <c r="B133" s="86" t="s">
        <v>381</v>
      </c>
      <c r="C133" s="41"/>
      <c r="D133" s="41"/>
      <c r="E133" s="41"/>
      <c r="F133" s="132">
        <v>2.91</v>
      </c>
      <c r="G133" s="42">
        <v>1</v>
      </c>
      <c r="H133" s="43" t="s">
        <v>597</v>
      </c>
      <c r="I133" s="124">
        <f t="shared" ref="I133:I172" si="10">F133/G133</f>
        <v>2.91</v>
      </c>
      <c r="J133" s="41"/>
      <c r="K133" s="41"/>
    </row>
    <row r="134" spans="1:11">
      <c r="A134" s="85">
        <v>14300</v>
      </c>
      <c r="B134" s="86" t="s">
        <v>382</v>
      </c>
      <c r="C134" s="41"/>
      <c r="D134" s="41"/>
      <c r="E134" s="41"/>
      <c r="F134" s="132">
        <v>40.700000000000003</v>
      </c>
      <c r="G134" s="42">
        <v>50</v>
      </c>
      <c r="H134" s="43" t="s">
        <v>433</v>
      </c>
      <c r="I134" s="124">
        <f t="shared" si="10"/>
        <v>0.81400000000000006</v>
      </c>
      <c r="J134" s="41"/>
      <c r="K134" s="41"/>
    </row>
    <row r="135" spans="1:11">
      <c r="A135" s="85" t="s">
        <v>420</v>
      </c>
      <c r="B135" s="86" t="s">
        <v>383</v>
      </c>
      <c r="C135" s="41"/>
      <c r="D135" s="41"/>
      <c r="E135" s="41"/>
      <c r="F135" s="132">
        <v>16.32</v>
      </c>
      <c r="G135" s="42">
        <v>100</v>
      </c>
      <c r="H135" s="43" t="s">
        <v>434</v>
      </c>
      <c r="I135" s="124">
        <f t="shared" si="10"/>
        <v>0.16320000000000001</v>
      </c>
      <c r="J135" s="41"/>
      <c r="K135" s="41"/>
    </row>
    <row r="136" spans="1:11">
      <c r="A136" s="85">
        <v>220250</v>
      </c>
      <c r="B136" s="86" t="s">
        <v>384</v>
      </c>
      <c r="C136" s="41"/>
      <c r="D136" s="41"/>
      <c r="E136" s="41"/>
      <c r="F136" s="132">
        <v>73.63</v>
      </c>
      <c r="G136" s="42">
        <v>30</v>
      </c>
      <c r="H136" s="43" t="s">
        <v>443</v>
      </c>
      <c r="I136" s="124">
        <f t="shared" si="10"/>
        <v>2.454333333333333</v>
      </c>
      <c r="J136" s="41"/>
      <c r="K136" s="41"/>
    </row>
    <row r="137" spans="1:11">
      <c r="A137" s="85">
        <v>220300</v>
      </c>
      <c r="B137" s="86" t="s">
        <v>385</v>
      </c>
      <c r="C137" s="41"/>
      <c r="D137" s="41"/>
      <c r="E137" s="41"/>
      <c r="F137" s="132">
        <v>73.63</v>
      </c>
      <c r="G137" s="42">
        <v>30</v>
      </c>
      <c r="H137" s="43" t="s">
        <v>443</v>
      </c>
      <c r="I137" s="124">
        <f t="shared" si="10"/>
        <v>2.454333333333333</v>
      </c>
      <c r="J137" s="41"/>
      <c r="K137" s="41"/>
    </row>
    <row r="138" spans="1:11">
      <c r="A138" s="85">
        <v>107783</v>
      </c>
      <c r="B138" s="86" t="s">
        <v>386</v>
      </c>
      <c r="C138" s="41"/>
      <c r="D138" s="41"/>
      <c r="E138" s="41"/>
      <c r="F138" s="132">
        <v>1.1599999999999999</v>
      </c>
      <c r="G138" s="42">
        <v>1</v>
      </c>
      <c r="H138" s="43" t="s">
        <v>435</v>
      </c>
      <c r="I138" s="124">
        <f t="shared" si="10"/>
        <v>1.1599999999999999</v>
      </c>
      <c r="J138" s="41"/>
      <c r="K138" s="41"/>
    </row>
    <row r="139" spans="1:11">
      <c r="A139" s="85">
        <v>275120</v>
      </c>
      <c r="B139" s="86" t="s">
        <v>387</v>
      </c>
      <c r="C139" s="41"/>
      <c r="D139" s="41"/>
      <c r="E139" s="41"/>
      <c r="F139" s="132">
        <v>79.72</v>
      </c>
      <c r="G139" s="42">
        <v>30</v>
      </c>
      <c r="H139" s="43" t="s">
        <v>436</v>
      </c>
      <c r="I139" s="124">
        <f t="shared" si="10"/>
        <v>2.6573333333333333</v>
      </c>
      <c r="J139" s="41"/>
      <c r="K139" s="41"/>
    </row>
    <row r="140" spans="1:11">
      <c r="A140" s="85">
        <v>285840</v>
      </c>
      <c r="B140" s="86" t="s">
        <v>388</v>
      </c>
      <c r="C140" s="41"/>
      <c r="D140" s="41"/>
      <c r="E140" s="41"/>
      <c r="F140" s="132">
        <v>79.72</v>
      </c>
      <c r="G140" s="42">
        <v>30</v>
      </c>
      <c r="H140" s="43" t="s">
        <v>436</v>
      </c>
      <c r="I140" s="124">
        <f t="shared" si="10"/>
        <v>2.6573333333333333</v>
      </c>
      <c r="J140" s="41"/>
      <c r="K140" s="41"/>
    </row>
    <row r="141" spans="1:11">
      <c r="A141" s="85" t="s">
        <v>421</v>
      </c>
      <c r="B141" s="86" t="s">
        <v>389</v>
      </c>
      <c r="C141" s="41"/>
      <c r="D141" s="41"/>
      <c r="E141" s="41"/>
      <c r="F141" s="132">
        <v>0.37</v>
      </c>
      <c r="G141" s="42">
        <v>50</v>
      </c>
      <c r="H141" s="43" t="s">
        <v>436</v>
      </c>
      <c r="I141" s="124">
        <f t="shared" si="10"/>
        <v>7.4000000000000003E-3</v>
      </c>
      <c r="J141" s="41"/>
      <c r="K141" s="41"/>
    </row>
    <row r="142" spans="1:11">
      <c r="A142" s="85">
        <v>50620</v>
      </c>
      <c r="B142" s="86" t="s">
        <v>390</v>
      </c>
      <c r="C142" s="41"/>
      <c r="D142" s="41"/>
      <c r="E142" s="41"/>
      <c r="F142" s="132">
        <v>1.82</v>
      </c>
      <c r="G142" s="42">
        <v>1</v>
      </c>
      <c r="H142" s="43" t="s">
        <v>435</v>
      </c>
      <c r="I142" s="124">
        <f t="shared" si="10"/>
        <v>1.82</v>
      </c>
      <c r="J142" s="41"/>
      <c r="K142" s="41"/>
    </row>
    <row r="143" spans="1:11">
      <c r="A143" s="85">
        <v>210190</v>
      </c>
      <c r="B143" s="86" t="s">
        <v>391</v>
      </c>
      <c r="C143" s="41"/>
      <c r="D143" s="41"/>
      <c r="E143" s="41"/>
      <c r="F143" s="132">
        <v>21.26</v>
      </c>
      <c r="G143" s="42">
        <v>10</v>
      </c>
      <c r="H143" s="43" t="s">
        <v>435</v>
      </c>
      <c r="I143" s="124">
        <f t="shared" si="10"/>
        <v>2.1260000000000003</v>
      </c>
      <c r="J143" s="41"/>
      <c r="K143" s="41"/>
    </row>
    <row r="144" spans="1:11">
      <c r="A144" s="85">
        <v>46057</v>
      </c>
      <c r="B144" s="86" t="s">
        <v>598</v>
      </c>
      <c r="C144" s="41"/>
      <c r="D144" s="41"/>
      <c r="E144" s="41"/>
      <c r="F144" s="132">
        <v>0.49</v>
      </c>
      <c r="G144" s="42">
        <v>1</v>
      </c>
      <c r="H144" s="43" t="s">
        <v>435</v>
      </c>
      <c r="I144" s="124">
        <f t="shared" si="10"/>
        <v>0.49</v>
      </c>
      <c r="J144" s="41"/>
      <c r="K144" s="41"/>
    </row>
    <row r="145" spans="1:11">
      <c r="A145" s="85">
        <v>46046</v>
      </c>
      <c r="B145" s="86" t="s">
        <v>392</v>
      </c>
      <c r="C145" s="41"/>
      <c r="D145" s="41"/>
      <c r="E145" s="41"/>
      <c r="F145" s="132">
        <v>2.34</v>
      </c>
      <c r="G145" s="42">
        <v>1</v>
      </c>
      <c r="H145" s="43" t="s">
        <v>435</v>
      </c>
      <c r="I145" s="124">
        <f t="shared" si="10"/>
        <v>2.34</v>
      </c>
      <c r="J145" s="41"/>
      <c r="K145" s="41"/>
    </row>
    <row r="146" spans="1:11">
      <c r="A146" s="85" t="s">
        <v>422</v>
      </c>
      <c r="B146" s="86" t="s">
        <v>393</v>
      </c>
      <c r="C146" s="41"/>
      <c r="D146" s="41"/>
      <c r="E146" s="41"/>
      <c r="F146" s="132">
        <v>6.63</v>
      </c>
      <c r="G146" s="42">
        <v>1</v>
      </c>
      <c r="H146" s="43" t="s">
        <v>436</v>
      </c>
      <c r="I146" s="124">
        <f t="shared" si="10"/>
        <v>6.63</v>
      </c>
      <c r="J146" s="41"/>
      <c r="K146" s="41"/>
    </row>
    <row r="147" spans="1:11">
      <c r="A147" s="85" t="s">
        <v>423</v>
      </c>
      <c r="B147" s="86" t="s">
        <v>394</v>
      </c>
      <c r="C147" s="41"/>
      <c r="D147" s="41"/>
      <c r="E147" s="41"/>
      <c r="F147" s="132">
        <v>6.63</v>
      </c>
      <c r="G147" s="42">
        <v>1</v>
      </c>
      <c r="H147" s="43" t="s">
        <v>436</v>
      </c>
      <c r="I147" s="124">
        <f t="shared" si="10"/>
        <v>6.63</v>
      </c>
      <c r="J147" s="41"/>
      <c r="K147" s="41"/>
    </row>
    <row r="148" spans="1:11">
      <c r="A148" s="85" t="s">
        <v>424</v>
      </c>
      <c r="B148" s="86" t="s">
        <v>395</v>
      </c>
      <c r="C148" s="41"/>
      <c r="D148" s="41"/>
      <c r="E148" s="41"/>
      <c r="F148" s="132">
        <v>6.63</v>
      </c>
      <c r="G148" s="42">
        <v>1</v>
      </c>
      <c r="H148" s="43" t="s">
        <v>436</v>
      </c>
      <c r="I148" s="124">
        <f t="shared" si="10"/>
        <v>6.63</v>
      </c>
      <c r="J148" s="41"/>
      <c r="K148" s="41"/>
    </row>
    <row r="149" spans="1:11">
      <c r="A149" s="85" t="s">
        <v>425</v>
      </c>
      <c r="B149" s="86" t="s">
        <v>396</v>
      </c>
      <c r="C149" s="41"/>
      <c r="D149" s="41"/>
      <c r="E149" s="41"/>
      <c r="F149" s="132">
        <v>6.63</v>
      </c>
      <c r="G149" s="42">
        <v>1</v>
      </c>
      <c r="H149" s="43" t="s">
        <v>436</v>
      </c>
      <c r="I149" s="124">
        <f t="shared" si="10"/>
        <v>6.63</v>
      </c>
      <c r="J149" s="41"/>
      <c r="K149" s="41"/>
    </row>
    <row r="150" spans="1:11">
      <c r="A150" s="85" t="s">
        <v>426</v>
      </c>
      <c r="B150" s="86" t="s">
        <v>397</v>
      </c>
      <c r="C150" s="41"/>
      <c r="D150" s="41"/>
      <c r="E150" s="41"/>
      <c r="F150" s="132">
        <v>6.63</v>
      </c>
      <c r="G150" s="42">
        <v>1</v>
      </c>
      <c r="H150" s="43" t="s">
        <v>436</v>
      </c>
      <c r="I150" s="124">
        <f t="shared" si="10"/>
        <v>6.63</v>
      </c>
      <c r="J150" s="41"/>
      <c r="K150" s="41"/>
    </row>
    <row r="151" spans="1:11">
      <c r="A151" s="85" t="s">
        <v>427</v>
      </c>
      <c r="B151" s="86" t="s">
        <v>398</v>
      </c>
      <c r="C151" s="41"/>
      <c r="D151" s="41"/>
      <c r="E151" s="41"/>
      <c r="F151" s="132">
        <v>6.63</v>
      </c>
      <c r="G151" s="42">
        <v>1</v>
      </c>
      <c r="H151" s="43" t="s">
        <v>436</v>
      </c>
      <c r="I151" s="124">
        <f t="shared" si="10"/>
        <v>6.63</v>
      </c>
      <c r="J151" s="41"/>
      <c r="K151" s="41"/>
    </row>
    <row r="152" spans="1:11">
      <c r="A152" s="85" t="s">
        <v>428</v>
      </c>
      <c r="B152" s="86" t="s">
        <v>399</v>
      </c>
      <c r="C152" s="41"/>
      <c r="D152" s="41"/>
      <c r="E152" s="41"/>
      <c r="F152" s="132">
        <v>6.63</v>
      </c>
      <c r="G152" s="42">
        <v>1</v>
      </c>
      <c r="H152" s="43" t="s">
        <v>436</v>
      </c>
      <c r="I152" s="124">
        <f t="shared" si="10"/>
        <v>6.63</v>
      </c>
      <c r="J152" s="41"/>
      <c r="K152" s="41"/>
    </row>
    <row r="153" spans="1:11">
      <c r="A153" s="85">
        <v>48503</v>
      </c>
      <c r="B153" s="86" t="s">
        <v>400</v>
      </c>
      <c r="C153" s="41"/>
      <c r="D153" s="41"/>
      <c r="E153" s="41"/>
      <c r="F153" s="132">
        <v>0.46</v>
      </c>
      <c r="G153" s="42">
        <v>1</v>
      </c>
      <c r="H153" s="43" t="s">
        <v>437</v>
      </c>
      <c r="I153" s="124">
        <f t="shared" si="10"/>
        <v>0.46</v>
      </c>
      <c r="J153" s="41"/>
      <c r="K153" s="41"/>
    </row>
    <row r="154" spans="1:11">
      <c r="A154" s="85">
        <v>72153</v>
      </c>
      <c r="B154" s="86" t="s">
        <v>401</v>
      </c>
      <c r="C154" s="41"/>
      <c r="D154" s="41"/>
      <c r="E154" s="41"/>
      <c r="F154" s="132">
        <v>3.77</v>
      </c>
      <c r="G154" s="42">
        <v>1</v>
      </c>
      <c r="H154" s="43" t="s">
        <v>438</v>
      </c>
      <c r="I154" s="124">
        <f t="shared" si="10"/>
        <v>3.77</v>
      </c>
      <c r="J154" s="41"/>
      <c r="K154" s="41"/>
    </row>
    <row r="155" spans="1:11">
      <c r="A155" s="85">
        <v>12615</v>
      </c>
      <c r="B155" s="86" t="s">
        <v>402</v>
      </c>
      <c r="C155" s="41"/>
      <c r="D155" s="41"/>
      <c r="E155" s="41"/>
      <c r="F155" s="132">
        <v>4.29</v>
      </c>
      <c r="G155" s="42">
        <v>1</v>
      </c>
      <c r="H155" s="43" t="s">
        <v>439</v>
      </c>
      <c r="I155" s="124">
        <f t="shared" si="10"/>
        <v>4.29</v>
      </c>
      <c r="J155" s="41"/>
      <c r="K155" s="41"/>
    </row>
    <row r="156" spans="1:11">
      <c r="A156" s="85" t="s">
        <v>429</v>
      </c>
      <c r="B156" s="86" t="s">
        <v>403</v>
      </c>
      <c r="C156" s="41"/>
      <c r="D156" s="41"/>
      <c r="E156" s="41"/>
      <c r="F156" s="132">
        <v>0.37</v>
      </c>
      <c r="G156" s="42">
        <v>1</v>
      </c>
      <c r="H156" s="43" t="s">
        <v>440</v>
      </c>
      <c r="I156" s="124">
        <f t="shared" si="10"/>
        <v>0.37</v>
      </c>
      <c r="J156" s="41"/>
      <c r="K156" s="41"/>
    </row>
    <row r="157" spans="1:11">
      <c r="A157" s="85">
        <v>220280</v>
      </c>
      <c r="B157" s="86" t="s">
        <v>404</v>
      </c>
      <c r="C157" s="41"/>
      <c r="D157" s="41"/>
      <c r="E157" s="41"/>
      <c r="F157" s="132">
        <v>73.63</v>
      </c>
      <c r="G157" s="42">
        <v>30</v>
      </c>
      <c r="H157" s="43" t="s">
        <v>443</v>
      </c>
      <c r="I157" s="124">
        <f t="shared" si="10"/>
        <v>2.454333333333333</v>
      </c>
      <c r="J157" s="41"/>
      <c r="K157" s="41"/>
    </row>
    <row r="158" spans="1:11">
      <c r="A158" s="85">
        <v>221350</v>
      </c>
      <c r="B158" s="86" t="s">
        <v>405</v>
      </c>
      <c r="C158" s="41"/>
      <c r="D158" s="41"/>
      <c r="E158" s="41"/>
      <c r="F158" s="132">
        <v>73.63</v>
      </c>
      <c r="G158" s="42">
        <v>30</v>
      </c>
      <c r="H158" s="43" t="s">
        <v>443</v>
      </c>
      <c r="I158" s="124">
        <f t="shared" si="10"/>
        <v>2.454333333333333</v>
      </c>
      <c r="J158" s="41"/>
      <c r="K158" s="41"/>
    </row>
    <row r="159" spans="1:11">
      <c r="A159" s="85">
        <v>220350</v>
      </c>
      <c r="B159" s="86" t="s">
        <v>406</v>
      </c>
      <c r="C159" s="41"/>
      <c r="D159" s="41"/>
      <c r="E159" s="41"/>
      <c r="F159" s="132">
        <v>73.63</v>
      </c>
      <c r="G159" s="42">
        <v>30</v>
      </c>
      <c r="H159" s="43" t="s">
        <v>443</v>
      </c>
      <c r="I159" s="124">
        <f t="shared" si="10"/>
        <v>2.454333333333333</v>
      </c>
      <c r="J159" s="41"/>
      <c r="K159" s="41"/>
    </row>
    <row r="160" spans="1:11">
      <c r="A160" s="85">
        <v>783681</v>
      </c>
      <c r="B160" s="86" t="s">
        <v>407</v>
      </c>
      <c r="C160" s="41"/>
      <c r="D160" s="41"/>
      <c r="E160" s="41"/>
      <c r="F160" s="132">
        <v>2.91</v>
      </c>
      <c r="G160" s="42">
        <v>1</v>
      </c>
      <c r="H160" s="43" t="s">
        <v>441</v>
      </c>
      <c r="I160" s="124">
        <f t="shared" si="10"/>
        <v>2.91</v>
      </c>
      <c r="J160" s="41"/>
      <c r="K160" s="41"/>
    </row>
    <row r="161" spans="1:11">
      <c r="A161" s="85">
        <v>285201</v>
      </c>
      <c r="B161" s="86" t="s">
        <v>408</v>
      </c>
      <c r="C161" s="41"/>
      <c r="D161" s="41"/>
      <c r="E161" s="41"/>
      <c r="F161" s="132">
        <v>71.2</v>
      </c>
      <c r="G161" s="42">
        <v>30</v>
      </c>
      <c r="H161" s="43" t="s">
        <v>442</v>
      </c>
      <c r="I161" s="124">
        <f t="shared" si="10"/>
        <v>2.3733333333333335</v>
      </c>
      <c r="J161" s="41"/>
      <c r="K161" s="41"/>
    </row>
    <row r="162" spans="1:11">
      <c r="A162" s="85">
        <v>275100</v>
      </c>
      <c r="B162" s="86" t="s">
        <v>409</v>
      </c>
      <c r="C162" s="41"/>
      <c r="D162" s="41"/>
      <c r="E162" s="41"/>
      <c r="F162" s="132">
        <v>2.5099999999999998</v>
      </c>
      <c r="G162" s="42">
        <v>1</v>
      </c>
      <c r="H162" s="43" t="s">
        <v>442</v>
      </c>
      <c r="I162" s="124">
        <f t="shared" si="10"/>
        <v>2.5099999999999998</v>
      </c>
      <c r="J162" s="41"/>
      <c r="K162" s="41"/>
    </row>
    <row r="163" spans="1:11">
      <c r="A163" s="85">
        <v>285820</v>
      </c>
      <c r="B163" s="86" t="s">
        <v>410</v>
      </c>
      <c r="C163" s="41"/>
      <c r="D163" s="41"/>
      <c r="E163" s="41"/>
      <c r="F163" s="132">
        <v>79.72</v>
      </c>
      <c r="G163" s="42">
        <v>30</v>
      </c>
      <c r="H163" s="43" t="s">
        <v>442</v>
      </c>
      <c r="I163" s="124">
        <f t="shared" si="10"/>
        <v>2.6573333333333333</v>
      </c>
      <c r="J163" s="41"/>
      <c r="K163" s="41"/>
    </row>
    <row r="164" spans="1:11">
      <c r="A164" s="85">
        <v>275140</v>
      </c>
      <c r="B164" s="86" t="s">
        <v>411</v>
      </c>
      <c r="C164" s="41"/>
      <c r="D164" s="41"/>
      <c r="E164" s="41"/>
      <c r="F164" s="132">
        <v>75.260000000000005</v>
      </c>
      <c r="G164" s="42">
        <v>30</v>
      </c>
      <c r="H164" s="43" t="s">
        <v>442</v>
      </c>
      <c r="I164" s="124">
        <f t="shared" si="10"/>
        <v>2.508666666666667</v>
      </c>
      <c r="J164" s="41"/>
      <c r="K164" s="41"/>
    </row>
    <row r="165" spans="1:11">
      <c r="A165" s="85">
        <v>275160</v>
      </c>
      <c r="B165" s="86" t="s">
        <v>412</v>
      </c>
      <c r="C165" s="41"/>
      <c r="D165" s="41"/>
      <c r="E165" s="41"/>
      <c r="F165" s="132">
        <v>75.260000000000005</v>
      </c>
      <c r="G165" s="42">
        <v>30</v>
      </c>
      <c r="H165" s="43" t="s">
        <v>442</v>
      </c>
      <c r="I165" s="124">
        <f t="shared" si="10"/>
        <v>2.508666666666667</v>
      </c>
      <c r="J165" s="41"/>
      <c r="K165" s="41"/>
    </row>
    <row r="166" spans="1:11">
      <c r="A166" s="85">
        <v>274120</v>
      </c>
      <c r="B166" s="86" t="s">
        <v>413</v>
      </c>
      <c r="C166" s="41"/>
      <c r="D166" s="41"/>
      <c r="E166" s="41"/>
      <c r="F166" s="132">
        <v>2.5099999999999998</v>
      </c>
      <c r="G166" s="42">
        <v>1</v>
      </c>
      <c r="H166" s="43" t="s">
        <v>442</v>
      </c>
      <c r="I166" s="124">
        <f t="shared" si="10"/>
        <v>2.5099999999999998</v>
      </c>
      <c r="J166" s="41"/>
      <c r="K166" s="41"/>
    </row>
    <row r="167" spans="1:11">
      <c r="A167" s="85">
        <v>274140</v>
      </c>
      <c r="B167" s="86" t="s">
        <v>414</v>
      </c>
      <c r="C167" s="41"/>
      <c r="D167" s="41"/>
      <c r="E167" s="41"/>
      <c r="F167" s="132">
        <v>2.5099999999999998</v>
      </c>
      <c r="G167" s="42">
        <v>1</v>
      </c>
      <c r="H167" s="43" t="s">
        <v>442</v>
      </c>
      <c r="I167" s="124">
        <f t="shared" si="10"/>
        <v>2.5099999999999998</v>
      </c>
      <c r="J167" s="41"/>
      <c r="K167" s="41"/>
    </row>
    <row r="168" spans="1:11">
      <c r="A168" s="85">
        <v>274160</v>
      </c>
      <c r="B168" s="86" t="s">
        <v>415</v>
      </c>
      <c r="C168" s="41"/>
      <c r="D168" s="41"/>
      <c r="E168" s="41"/>
      <c r="F168" s="132">
        <v>2.5099999999999998</v>
      </c>
      <c r="G168" s="42">
        <v>1</v>
      </c>
      <c r="H168" s="43" t="s">
        <v>442</v>
      </c>
      <c r="I168" s="124">
        <f t="shared" si="10"/>
        <v>2.5099999999999998</v>
      </c>
      <c r="J168" s="41"/>
      <c r="K168" s="41"/>
    </row>
    <row r="169" spans="1:11">
      <c r="A169" s="85">
        <v>274180</v>
      </c>
      <c r="B169" s="86" t="s">
        <v>416</v>
      </c>
      <c r="C169" s="41"/>
      <c r="D169" s="41"/>
      <c r="E169" s="41"/>
      <c r="F169" s="132">
        <v>75.260000000000005</v>
      </c>
      <c r="G169" s="42">
        <v>30</v>
      </c>
      <c r="H169" s="43" t="s">
        <v>442</v>
      </c>
      <c r="I169" s="124">
        <f t="shared" si="10"/>
        <v>2.508666666666667</v>
      </c>
      <c r="J169" s="41"/>
      <c r="K169" s="41"/>
    </row>
    <row r="170" spans="1:11">
      <c r="A170" s="85" t="s">
        <v>430</v>
      </c>
      <c r="B170" s="86" t="s">
        <v>417</v>
      </c>
      <c r="C170" s="41"/>
      <c r="D170" s="41"/>
      <c r="E170" s="41"/>
      <c r="F170" s="132">
        <v>58.31</v>
      </c>
      <c r="G170" s="42">
        <v>5</v>
      </c>
      <c r="H170" s="43" t="s">
        <v>442</v>
      </c>
      <c r="I170" s="124">
        <f t="shared" si="10"/>
        <v>11.662000000000001</v>
      </c>
      <c r="J170" s="41"/>
      <c r="K170" s="41"/>
    </row>
    <row r="171" spans="1:11">
      <c r="A171" s="85" t="s">
        <v>431</v>
      </c>
      <c r="B171" s="86" t="s">
        <v>418</v>
      </c>
      <c r="C171" s="41"/>
      <c r="D171" s="41"/>
      <c r="E171" s="41"/>
      <c r="F171" s="132">
        <v>58.31</v>
      </c>
      <c r="G171" s="42">
        <v>5</v>
      </c>
      <c r="H171" s="43" t="s">
        <v>442</v>
      </c>
      <c r="I171" s="124">
        <f t="shared" si="10"/>
        <v>11.662000000000001</v>
      </c>
      <c r="J171" s="41"/>
      <c r="K171" s="41"/>
    </row>
    <row r="172" spans="1:11">
      <c r="A172" s="85" t="s">
        <v>432</v>
      </c>
      <c r="B172" s="86" t="s">
        <v>419</v>
      </c>
      <c r="C172" s="41"/>
      <c r="D172" s="41"/>
      <c r="E172" s="41"/>
      <c r="F172" s="132">
        <v>58.31</v>
      </c>
      <c r="G172" s="42">
        <v>5</v>
      </c>
      <c r="H172" s="43" t="s">
        <v>442</v>
      </c>
      <c r="I172" s="124">
        <f t="shared" si="10"/>
        <v>11.662000000000001</v>
      </c>
      <c r="J172" s="41"/>
      <c r="K172" s="41"/>
    </row>
    <row r="173" spans="1:11" ht="29.25" customHeight="1">
      <c r="A173" s="13"/>
      <c r="B173" s="53" t="s">
        <v>65</v>
      </c>
      <c r="C173" s="13"/>
      <c r="D173" s="13"/>
      <c r="E173" s="13"/>
      <c r="F173" s="118"/>
      <c r="G173" s="34"/>
      <c r="H173" s="35"/>
      <c r="I173" s="118"/>
      <c r="J173" s="13"/>
      <c r="K173" s="13"/>
    </row>
    <row r="174" spans="1:11">
      <c r="A174" s="17"/>
      <c r="B174" s="48" t="s">
        <v>66</v>
      </c>
      <c r="C174" s="17"/>
      <c r="D174" s="17"/>
      <c r="E174" s="17"/>
      <c r="F174" s="123"/>
      <c r="G174" s="49"/>
      <c r="H174" s="50"/>
      <c r="I174" s="123"/>
      <c r="J174" s="17"/>
      <c r="K174" s="17"/>
    </row>
    <row r="175" spans="1:11">
      <c r="A175" s="83">
        <v>421049</v>
      </c>
      <c r="B175" s="88" t="s">
        <v>353</v>
      </c>
      <c r="C175" s="41"/>
      <c r="D175" s="41"/>
      <c r="E175" s="41"/>
      <c r="F175" s="132">
        <v>88.26</v>
      </c>
      <c r="G175" s="42">
        <v>10</v>
      </c>
      <c r="H175" s="43" t="s">
        <v>448</v>
      </c>
      <c r="I175" s="120">
        <f>F175/G175</f>
        <v>8.8260000000000005</v>
      </c>
      <c r="J175" s="41"/>
      <c r="K175" s="41"/>
    </row>
    <row r="176" spans="1:11">
      <c r="A176" s="85">
        <v>421149</v>
      </c>
      <c r="B176" s="86" t="s">
        <v>235</v>
      </c>
      <c r="C176" s="41"/>
      <c r="D176" s="41"/>
      <c r="E176" s="41"/>
      <c r="F176" s="132">
        <v>19.97</v>
      </c>
      <c r="G176" s="42">
        <v>10</v>
      </c>
      <c r="H176" s="43" t="s">
        <v>448</v>
      </c>
      <c r="I176" s="120">
        <f t="shared" ref="I176:I239" si="11">F176/G176</f>
        <v>1.9969999999999999</v>
      </c>
      <c r="J176" s="41"/>
      <c r="K176" s="41"/>
    </row>
    <row r="177" spans="1:11">
      <c r="A177" s="85">
        <v>420656</v>
      </c>
      <c r="B177" s="86" t="s">
        <v>354</v>
      </c>
      <c r="C177" s="41"/>
      <c r="D177" s="41"/>
      <c r="E177" s="41"/>
      <c r="F177" s="132">
        <v>60.94</v>
      </c>
      <c r="G177" s="42">
        <v>10</v>
      </c>
      <c r="H177" s="43" t="s">
        <v>448</v>
      </c>
      <c r="I177" s="120">
        <f t="shared" si="11"/>
        <v>6.0939999999999994</v>
      </c>
      <c r="J177" s="41"/>
      <c r="K177" s="41"/>
    </row>
    <row r="178" spans="1:11">
      <c r="A178" s="85">
        <v>420621</v>
      </c>
      <c r="B178" s="86" t="s">
        <v>355</v>
      </c>
      <c r="C178" s="41"/>
      <c r="D178" s="41"/>
      <c r="E178" s="41"/>
      <c r="F178" s="132">
        <v>56.38</v>
      </c>
      <c r="G178" s="42">
        <v>10</v>
      </c>
      <c r="H178" s="43" t="s">
        <v>448</v>
      </c>
      <c r="I178" s="120">
        <f t="shared" si="11"/>
        <v>5.6379999999999999</v>
      </c>
      <c r="J178" s="41"/>
      <c r="K178" s="41"/>
    </row>
    <row r="179" spans="1:11">
      <c r="A179" s="85">
        <v>420620</v>
      </c>
      <c r="B179" s="86" t="s">
        <v>356</v>
      </c>
      <c r="C179" s="41"/>
      <c r="D179" s="41"/>
      <c r="E179" s="41"/>
      <c r="F179" s="132">
        <v>42.32</v>
      </c>
      <c r="G179" s="42">
        <v>16</v>
      </c>
      <c r="H179" s="43" t="s">
        <v>448</v>
      </c>
      <c r="I179" s="120">
        <f t="shared" si="11"/>
        <v>2.645</v>
      </c>
      <c r="J179" s="41"/>
      <c r="K179" s="41"/>
    </row>
    <row r="180" spans="1:11">
      <c r="A180" s="85">
        <v>420804</v>
      </c>
      <c r="B180" s="86" t="s">
        <v>236</v>
      </c>
      <c r="C180" s="41"/>
      <c r="D180" s="41"/>
      <c r="E180" s="41"/>
      <c r="F180" s="132">
        <v>12.58</v>
      </c>
      <c r="G180" s="42">
        <v>10</v>
      </c>
      <c r="H180" s="43" t="s">
        <v>448</v>
      </c>
      <c r="I180" s="120">
        <f t="shared" si="11"/>
        <v>1.258</v>
      </c>
      <c r="J180" s="41"/>
      <c r="K180" s="41"/>
    </row>
    <row r="181" spans="1:11">
      <c r="A181" s="85">
        <v>422625</v>
      </c>
      <c r="B181" s="86" t="s">
        <v>357</v>
      </c>
      <c r="C181" s="41"/>
      <c r="D181" s="41"/>
      <c r="E181" s="41"/>
      <c r="F181" s="132">
        <v>33.03</v>
      </c>
      <c r="G181" s="42">
        <v>10</v>
      </c>
      <c r="H181" s="43" t="s">
        <v>448</v>
      </c>
      <c r="I181" s="120">
        <f t="shared" si="11"/>
        <v>3.3029999999999999</v>
      </c>
      <c r="J181" s="41"/>
      <c r="K181" s="41"/>
    </row>
    <row r="182" spans="1:11">
      <c r="A182" s="85">
        <v>403706</v>
      </c>
      <c r="B182" s="86" t="s">
        <v>237</v>
      </c>
      <c r="C182" s="41"/>
      <c r="D182" s="41"/>
      <c r="E182" s="41"/>
      <c r="F182" s="132">
        <v>45137</v>
      </c>
      <c r="G182" s="42">
        <v>10</v>
      </c>
      <c r="H182" s="43" t="s">
        <v>448</v>
      </c>
      <c r="I182" s="120">
        <f t="shared" si="11"/>
        <v>4513.7</v>
      </c>
      <c r="J182" s="41"/>
      <c r="K182" s="41"/>
    </row>
    <row r="183" spans="1:11">
      <c r="A183" s="85">
        <v>403773</v>
      </c>
      <c r="B183" s="86" t="s">
        <v>358</v>
      </c>
      <c r="C183" s="41"/>
      <c r="D183" s="41"/>
      <c r="E183" s="41"/>
      <c r="F183" s="132">
        <v>34.799999999999997</v>
      </c>
      <c r="G183" s="42">
        <v>16</v>
      </c>
      <c r="H183" s="43" t="s">
        <v>448</v>
      </c>
      <c r="I183" s="120">
        <f t="shared" si="11"/>
        <v>2.1749999999999998</v>
      </c>
      <c r="J183" s="41"/>
      <c r="K183" s="41"/>
    </row>
    <row r="184" spans="1:11">
      <c r="A184" s="85">
        <v>403722</v>
      </c>
      <c r="B184" s="86" t="s">
        <v>238</v>
      </c>
      <c r="C184" s="41"/>
      <c r="D184" s="41"/>
      <c r="E184" s="41"/>
      <c r="F184" s="132">
        <v>41.76</v>
      </c>
      <c r="G184" s="42">
        <v>16</v>
      </c>
      <c r="H184" s="43" t="s">
        <v>448</v>
      </c>
      <c r="I184" s="120">
        <f t="shared" si="11"/>
        <v>2.61</v>
      </c>
      <c r="J184" s="41"/>
      <c r="K184" s="41"/>
    </row>
    <row r="185" spans="1:11">
      <c r="A185" s="85">
        <v>422624</v>
      </c>
      <c r="B185" s="86" t="s">
        <v>359</v>
      </c>
      <c r="C185" s="41"/>
      <c r="D185" s="41"/>
      <c r="E185" s="41"/>
      <c r="F185" s="132">
        <v>21</v>
      </c>
      <c r="G185" s="42">
        <v>10</v>
      </c>
      <c r="H185" s="43" t="s">
        <v>448</v>
      </c>
      <c r="I185" s="120">
        <f t="shared" si="11"/>
        <v>2.1</v>
      </c>
      <c r="J185" s="41"/>
      <c r="K185" s="41"/>
    </row>
    <row r="186" spans="1:11">
      <c r="A186" s="85">
        <v>422626</v>
      </c>
      <c r="B186" s="86" t="s">
        <v>360</v>
      </c>
      <c r="C186" s="41"/>
      <c r="D186" s="41"/>
      <c r="E186" s="41"/>
      <c r="F186" s="132">
        <v>42.41</v>
      </c>
      <c r="G186" s="42">
        <v>10</v>
      </c>
      <c r="H186" s="43" t="s">
        <v>448</v>
      </c>
      <c r="I186" s="120">
        <f t="shared" si="11"/>
        <v>4.2409999999999997</v>
      </c>
      <c r="J186" s="41"/>
      <c r="K186" s="41"/>
    </row>
    <row r="187" spans="1:11">
      <c r="A187" s="85">
        <v>420825</v>
      </c>
      <c r="B187" s="86" t="s">
        <v>239</v>
      </c>
      <c r="C187" s="41"/>
      <c r="D187" s="41"/>
      <c r="E187" s="41"/>
      <c r="F187" s="132">
        <v>10.87</v>
      </c>
      <c r="G187" s="42">
        <v>10</v>
      </c>
      <c r="H187" s="43" t="s">
        <v>448</v>
      </c>
      <c r="I187" s="120">
        <f t="shared" si="11"/>
        <v>1.087</v>
      </c>
      <c r="J187" s="41"/>
      <c r="K187" s="41"/>
    </row>
    <row r="188" spans="1:11">
      <c r="A188" s="85">
        <v>422627</v>
      </c>
      <c r="B188" s="86" t="s">
        <v>361</v>
      </c>
      <c r="C188" s="41"/>
      <c r="D188" s="41"/>
      <c r="E188" s="41"/>
      <c r="F188" s="132">
        <v>33.24</v>
      </c>
      <c r="G188" s="42">
        <v>10</v>
      </c>
      <c r="H188" s="43" t="s">
        <v>448</v>
      </c>
      <c r="I188" s="120">
        <f t="shared" si="11"/>
        <v>3.3240000000000003</v>
      </c>
      <c r="J188" s="41"/>
      <c r="K188" s="41"/>
    </row>
    <row r="189" spans="1:11">
      <c r="A189" s="85">
        <v>421557</v>
      </c>
      <c r="B189" s="86" t="s">
        <v>240</v>
      </c>
      <c r="C189" s="41"/>
      <c r="D189" s="41"/>
      <c r="E189" s="41"/>
      <c r="F189" s="132">
        <v>11.8</v>
      </c>
      <c r="G189" s="42">
        <v>10</v>
      </c>
      <c r="H189" s="43" t="s">
        <v>448</v>
      </c>
      <c r="I189" s="120">
        <f t="shared" si="11"/>
        <v>1.1800000000000002</v>
      </c>
      <c r="J189" s="41"/>
      <c r="K189" s="41"/>
    </row>
    <row r="190" spans="1:11">
      <c r="A190" s="85">
        <v>421563</v>
      </c>
      <c r="B190" s="86" t="s">
        <v>362</v>
      </c>
      <c r="C190" s="41"/>
      <c r="D190" s="41"/>
      <c r="E190" s="41"/>
      <c r="F190" s="132">
        <v>11.8</v>
      </c>
      <c r="G190" s="42">
        <v>10</v>
      </c>
      <c r="H190" s="43" t="s">
        <v>448</v>
      </c>
      <c r="I190" s="120">
        <f t="shared" si="11"/>
        <v>1.1800000000000002</v>
      </c>
      <c r="J190" s="41"/>
      <c r="K190" s="41"/>
    </row>
    <row r="191" spans="1:11">
      <c r="A191" s="85">
        <v>187672</v>
      </c>
      <c r="B191" s="86" t="s">
        <v>241</v>
      </c>
      <c r="C191" s="41"/>
      <c r="D191" s="41"/>
      <c r="E191" s="41"/>
      <c r="F191" s="132">
        <v>25.99</v>
      </c>
      <c r="G191" s="42">
        <v>10</v>
      </c>
      <c r="H191" s="43" t="s">
        <v>448</v>
      </c>
      <c r="I191" s="120">
        <f t="shared" si="11"/>
        <v>2.5989999999999998</v>
      </c>
      <c r="J191" s="41"/>
      <c r="K191" s="41"/>
    </row>
    <row r="192" spans="1:11">
      <c r="A192" s="85">
        <v>420062</v>
      </c>
      <c r="B192" s="86" t="s">
        <v>363</v>
      </c>
      <c r="C192" s="41"/>
      <c r="D192" s="41"/>
      <c r="E192" s="41"/>
      <c r="F192" s="132">
        <v>69.599999999999994</v>
      </c>
      <c r="G192" s="42">
        <v>10</v>
      </c>
      <c r="H192" s="43" t="s">
        <v>448</v>
      </c>
      <c r="I192" s="120">
        <f t="shared" si="11"/>
        <v>6.9599999999999991</v>
      </c>
      <c r="J192" s="41"/>
      <c r="K192" s="41"/>
    </row>
    <row r="193" spans="1:11">
      <c r="A193" s="85">
        <v>421645</v>
      </c>
      <c r="B193" s="86" t="s">
        <v>242</v>
      </c>
      <c r="C193" s="41"/>
      <c r="D193" s="41"/>
      <c r="E193" s="41"/>
      <c r="F193" s="132">
        <v>44940</v>
      </c>
      <c r="G193" s="42">
        <v>10</v>
      </c>
      <c r="H193" s="43" t="s">
        <v>448</v>
      </c>
      <c r="I193" s="120">
        <f t="shared" si="11"/>
        <v>4494</v>
      </c>
      <c r="J193" s="41"/>
      <c r="K193" s="41"/>
    </row>
    <row r="194" spans="1:11">
      <c r="A194" s="85">
        <v>421644</v>
      </c>
      <c r="B194" s="86" t="s">
        <v>364</v>
      </c>
      <c r="C194" s="41"/>
      <c r="D194" s="41"/>
      <c r="E194" s="41"/>
      <c r="F194" s="132">
        <v>34.49</v>
      </c>
      <c r="G194" s="42">
        <v>10</v>
      </c>
      <c r="H194" s="43" t="s">
        <v>448</v>
      </c>
      <c r="I194" s="120">
        <f t="shared" si="11"/>
        <v>3.4490000000000003</v>
      </c>
      <c r="J194" s="41"/>
      <c r="K194" s="41"/>
    </row>
    <row r="195" spans="1:11">
      <c r="A195" s="85">
        <v>187990</v>
      </c>
      <c r="B195" s="86" t="s">
        <v>243</v>
      </c>
      <c r="C195" s="41"/>
      <c r="D195" s="41"/>
      <c r="E195" s="41"/>
      <c r="F195" s="132">
        <v>33.119999999999997</v>
      </c>
      <c r="G195" s="42">
        <v>10</v>
      </c>
      <c r="H195" s="43" t="s">
        <v>448</v>
      </c>
      <c r="I195" s="120">
        <f t="shared" si="11"/>
        <v>3.3119999999999998</v>
      </c>
      <c r="J195" s="41"/>
      <c r="K195" s="41"/>
    </row>
    <row r="196" spans="1:11">
      <c r="A196" s="85">
        <v>410508</v>
      </c>
      <c r="B196" s="86" t="s">
        <v>365</v>
      </c>
      <c r="C196" s="41"/>
      <c r="D196" s="41"/>
      <c r="E196" s="41"/>
      <c r="F196" s="132">
        <v>64.42</v>
      </c>
      <c r="G196" s="42">
        <v>10</v>
      </c>
      <c r="H196" s="43" t="s">
        <v>448</v>
      </c>
      <c r="I196" s="120">
        <f t="shared" si="11"/>
        <v>6.4420000000000002</v>
      </c>
      <c r="J196" s="41"/>
      <c r="K196" s="41"/>
    </row>
    <row r="197" spans="1:11">
      <c r="A197" s="85">
        <v>410507</v>
      </c>
      <c r="B197" s="86" t="s">
        <v>366</v>
      </c>
      <c r="C197" s="41"/>
      <c r="D197" s="41"/>
      <c r="E197" s="41"/>
      <c r="F197" s="132">
        <v>77.06</v>
      </c>
      <c r="G197" s="42">
        <v>10</v>
      </c>
      <c r="H197" s="43" t="s">
        <v>448</v>
      </c>
      <c r="I197" s="120">
        <f t="shared" si="11"/>
        <v>7.7060000000000004</v>
      </c>
      <c r="J197" s="41"/>
      <c r="K197" s="41"/>
    </row>
    <row r="198" spans="1:11">
      <c r="A198" s="85">
        <v>403202</v>
      </c>
      <c r="B198" s="86" t="s">
        <v>244</v>
      </c>
      <c r="C198" s="41"/>
      <c r="D198" s="41"/>
      <c r="E198" s="41"/>
      <c r="F198" s="132">
        <v>60.52</v>
      </c>
      <c r="G198" s="42">
        <v>10</v>
      </c>
      <c r="H198" s="43" t="s">
        <v>448</v>
      </c>
      <c r="I198" s="120">
        <f t="shared" si="11"/>
        <v>6.0520000000000005</v>
      </c>
      <c r="J198" s="41"/>
      <c r="K198" s="41"/>
    </row>
    <row r="199" spans="1:11">
      <c r="A199" s="85">
        <v>334040</v>
      </c>
      <c r="B199" s="86" t="s">
        <v>245</v>
      </c>
      <c r="C199" s="41"/>
      <c r="D199" s="41"/>
      <c r="E199" s="41"/>
      <c r="F199" s="132">
        <v>29.74</v>
      </c>
      <c r="G199" s="42">
        <v>5</v>
      </c>
      <c r="H199" s="43" t="s">
        <v>448</v>
      </c>
      <c r="I199" s="120">
        <f t="shared" si="11"/>
        <v>5.9479999999999995</v>
      </c>
      <c r="J199" s="41"/>
      <c r="K199" s="41"/>
    </row>
    <row r="200" spans="1:11">
      <c r="A200" s="85">
        <v>334384</v>
      </c>
      <c r="B200" s="86" t="s">
        <v>367</v>
      </c>
      <c r="C200" s="41"/>
      <c r="D200" s="41"/>
      <c r="E200" s="41"/>
      <c r="F200" s="132">
        <v>48.33</v>
      </c>
      <c r="G200" s="42">
        <v>10</v>
      </c>
      <c r="H200" s="43" t="s">
        <v>448</v>
      </c>
      <c r="I200" s="120">
        <f t="shared" si="11"/>
        <v>4.8330000000000002</v>
      </c>
      <c r="J200" s="41"/>
      <c r="K200" s="41"/>
    </row>
    <row r="201" spans="1:11">
      <c r="A201" s="85" t="s">
        <v>276</v>
      </c>
      <c r="B201" s="86" t="s">
        <v>368</v>
      </c>
      <c r="C201" s="41"/>
      <c r="D201" s="41"/>
      <c r="E201" s="41"/>
      <c r="F201" s="132">
        <v>63.15</v>
      </c>
      <c r="G201" s="42">
        <v>16</v>
      </c>
      <c r="H201" s="43" t="s">
        <v>448</v>
      </c>
      <c r="I201" s="120">
        <f t="shared" si="11"/>
        <v>3.9468749999999999</v>
      </c>
      <c r="J201" s="41"/>
      <c r="K201" s="41"/>
    </row>
    <row r="202" spans="1:11">
      <c r="A202" s="85">
        <v>334180</v>
      </c>
      <c r="B202" s="86" t="s">
        <v>369</v>
      </c>
      <c r="C202" s="41"/>
      <c r="D202" s="41"/>
      <c r="E202" s="41"/>
      <c r="F202" s="132">
        <v>52.91</v>
      </c>
      <c r="G202" s="42">
        <v>10</v>
      </c>
      <c r="H202" s="43" t="s">
        <v>448</v>
      </c>
      <c r="I202" s="120">
        <f t="shared" si="11"/>
        <v>5.2909999999999995</v>
      </c>
      <c r="J202" s="41"/>
      <c r="K202" s="41"/>
    </row>
    <row r="203" spans="1:11">
      <c r="A203" s="85">
        <v>334890</v>
      </c>
      <c r="B203" s="86" t="s">
        <v>246</v>
      </c>
      <c r="C203" s="41"/>
      <c r="D203" s="41"/>
      <c r="E203" s="41"/>
      <c r="F203" s="132">
        <v>83.51</v>
      </c>
      <c r="G203" s="42">
        <v>10</v>
      </c>
      <c r="H203" s="43" t="s">
        <v>448</v>
      </c>
      <c r="I203" s="120">
        <f t="shared" si="11"/>
        <v>8.3510000000000009</v>
      </c>
      <c r="J203" s="41"/>
      <c r="K203" s="41"/>
    </row>
    <row r="204" spans="1:11">
      <c r="A204" s="85">
        <v>334060</v>
      </c>
      <c r="B204" s="86" t="s">
        <v>247</v>
      </c>
      <c r="C204" s="41"/>
      <c r="D204" s="41"/>
      <c r="E204" s="41"/>
      <c r="F204" s="132">
        <v>38.04</v>
      </c>
      <c r="G204" s="42">
        <v>5</v>
      </c>
      <c r="H204" s="43" t="s">
        <v>448</v>
      </c>
      <c r="I204" s="120">
        <f t="shared" si="11"/>
        <v>7.6079999999999997</v>
      </c>
      <c r="J204" s="41"/>
      <c r="K204" s="41"/>
    </row>
    <row r="205" spans="1:11">
      <c r="A205" s="85">
        <v>334520</v>
      </c>
      <c r="B205" s="86" t="s">
        <v>248</v>
      </c>
      <c r="C205" s="41"/>
      <c r="D205" s="41"/>
      <c r="E205" s="41"/>
      <c r="F205" s="132">
        <v>44929</v>
      </c>
      <c r="G205" s="42">
        <v>5</v>
      </c>
      <c r="H205" s="43" t="s">
        <v>448</v>
      </c>
      <c r="I205" s="120">
        <f t="shared" si="11"/>
        <v>8985.7999999999993</v>
      </c>
      <c r="J205" s="41"/>
      <c r="K205" s="41"/>
    </row>
    <row r="206" spans="1:11">
      <c r="A206" s="85">
        <v>334443</v>
      </c>
      <c r="B206" s="86" t="s">
        <v>370</v>
      </c>
      <c r="C206" s="41"/>
      <c r="D206" s="41"/>
      <c r="E206" s="41"/>
      <c r="F206" s="132">
        <v>45207</v>
      </c>
      <c r="G206" s="42">
        <v>10</v>
      </c>
      <c r="H206" s="43" t="s">
        <v>448</v>
      </c>
      <c r="I206" s="120">
        <f t="shared" si="11"/>
        <v>4520.7</v>
      </c>
      <c r="J206" s="41"/>
      <c r="K206" s="41"/>
    </row>
    <row r="207" spans="1:11">
      <c r="A207" s="85">
        <v>334363</v>
      </c>
      <c r="B207" s="86" t="s">
        <v>371</v>
      </c>
      <c r="C207" s="41"/>
      <c r="D207" s="41"/>
      <c r="E207" s="41"/>
      <c r="F207" s="132">
        <v>25.88</v>
      </c>
      <c r="G207" s="42">
        <v>10</v>
      </c>
      <c r="H207" s="43" t="s">
        <v>448</v>
      </c>
      <c r="I207" s="120">
        <f t="shared" si="11"/>
        <v>2.5880000000000001</v>
      </c>
      <c r="J207" s="41"/>
      <c r="K207" s="41"/>
    </row>
    <row r="208" spans="1:11">
      <c r="A208" s="85">
        <v>334343</v>
      </c>
      <c r="B208" s="86" t="s">
        <v>372</v>
      </c>
      <c r="C208" s="41"/>
      <c r="D208" s="41"/>
      <c r="E208" s="41"/>
      <c r="F208" s="132">
        <v>8.58</v>
      </c>
      <c r="G208" s="42">
        <v>10</v>
      </c>
      <c r="H208" s="43" t="s">
        <v>448</v>
      </c>
      <c r="I208" s="120">
        <f t="shared" si="11"/>
        <v>0.85799999999999998</v>
      </c>
      <c r="J208" s="41"/>
      <c r="K208" s="41"/>
    </row>
    <row r="209" spans="1:11">
      <c r="A209" s="85" t="s">
        <v>277</v>
      </c>
      <c r="B209" s="86" t="s">
        <v>249</v>
      </c>
      <c r="C209" s="41"/>
      <c r="D209" s="41"/>
      <c r="E209" s="41"/>
      <c r="F209" s="132">
        <v>45217</v>
      </c>
      <c r="G209" s="42">
        <v>10</v>
      </c>
      <c r="H209" s="43" t="s">
        <v>448</v>
      </c>
      <c r="I209" s="120">
        <f t="shared" si="11"/>
        <v>4521.7</v>
      </c>
      <c r="J209" s="41"/>
      <c r="K209" s="41"/>
    </row>
    <row r="210" spans="1:11">
      <c r="A210" s="85" t="s">
        <v>278</v>
      </c>
      <c r="B210" s="86" t="s">
        <v>250</v>
      </c>
      <c r="C210" s="41"/>
      <c r="D210" s="41"/>
      <c r="E210" s="41"/>
      <c r="F210" s="132">
        <v>21.5</v>
      </c>
      <c r="G210" s="42">
        <v>10</v>
      </c>
      <c r="H210" s="43" t="s">
        <v>448</v>
      </c>
      <c r="I210" s="120">
        <f t="shared" si="11"/>
        <v>2.15</v>
      </c>
      <c r="J210" s="41"/>
      <c r="K210" s="41"/>
    </row>
    <row r="211" spans="1:11">
      <c r="A211" s="85" t="s">
        <v>279</v>
      </c>
      <c r="B211" s="86" t="s">
        <v>251</v>
      </c>
      <c r="C211" s="41"/>
      <c r="D211" s="41"/>
      <c r="E211" s="41"/>
      <c r="F211" s="132">
        <v>20.8</v>
      </c>
      <c r="G211" s="42">
        <v>10</v>
      </c>
      <c r="H211" s="43" t="s">
        <v>448</v>
      </c>
      <c r="I211" s="120">
        <f t="shared" si="11"/>
        <v>2.08</v>
      </c>
      <c r="J211" s="41"/>
      <c r="K211" s="41"/>
    </row>
    <row r="212" spans="1:11">
      <c r="A212" s="85" t="s">
        <v>280</v>
      </c>
      <c r="B212" s="86" t="s">
        <v>252</v>
      </c>
      <c r="C212" s="41"/>
      <c r="D212" s="41"/>
      <c r="E212" s="41"/>
      <c r="F212" s="132">
        <v>29.7</v>
      </c>
      <c r="G212" s="42">
        <v>10</v>
      </c>
      <c r="H212" s="43" t="s">
        <v>448</v>
      </c>
      <c r="I212" s="120">
        <f t="shared" si="11"/>
        <v>2.9699999999999998</v>
      </c>
      <c r="J212" s="41"/>
      <c r="K212" s="41"/>
    </row>
    <row r="213" spans="1:11">
      <c r="A213" s="85" t="s">
        <v>281</v>
      </c>
      <c r="B213" s="86" t="s">
        <v>253</v>
      </c>
      <c r="C213" s="41"/>
      <c r="D213" s="41"/>
      <c r="E213" s="41"/>
      <c r="F213" s="132">
        <v>22.4</v>
      </c>
      <c r="G213" s="42">
        <v>10</v>
      </c>
      <c r="H213" s="43" t="s">
        <v>448</v>
      </c>
      <c r="I213" s="120">
        <f t="shared" si="11"/>
        <v>2.2399999999999998</v>
      </c>
      <c r="J213" s="41"/>
      <c r="K213" s="41"/>
    </row>
    <row r="214" spans="1:11">
      <c r="A214" s="85" t="s">
        <v>282</v>
      </c>
      <c r="B214" s="86" t="s">
        <v>254</v>
      </c>
      <c r="C214" s="41"/>
      <c r="D214" s="41"/>
      <c r="E214" s="41"/>
      <c r="F214" s="132">
        <v>20.8</v>
      </c>
      <c r="G214" s="42">
        <v>10</v>
      </c>
      <c r="H214" s="43" t="s">
        <v>448</v>
      </c>
      <c r="I214" s="120">
        <f t="shared" si="11"/>
        <v>2.08</v>
      </c>
      <c r="J214" s="41"/>
      <c r="K214" s="41"/>
    </row>
    <row r="215" spans="1:11">
      <c r="A215" s="85" t="s">
        <v>283</v>
      </c>
      <c r="B215" s="86" t="s">
        <v>255</v>
      </c>
      <c r="C215" s="41"/>
      <c r="D215" s="41"/>
      <c r="E215" s="41"/>
      <c r="F215" s="132">
        <v>29.7</v>
      </c>
      <c r="G215" s="42">
        <v>10</v>
      </c>
      <c r="H215" s="43" t="s">
        <v>448</v>
      </c>
      <c r="I215" s="120">
        <f t="shared" si="11"/>
        <v>2.9699999999999998</v>
      </c>
      <c r="J215" s="41"/>
      <c r="K215" s="41"/>
    </row>
    <row r="216" spans="1:11">
      <c r="A216" s="85">
        <v>679180</v>
      </c>
      <c r="B216" s="86" t="s">
        <v>256</v>
      </c>
      <c r="C216" s="41"/>
      <c r="D216" s="41"/>
      <c r="E216" s="41"/>
      <c r="F216" s="132">
        <v>161.4</v>
      </c>
      <c r="G216" s="42">
        <v>1</v>
      </c>
      <c r="H216" s="43" t="s">
        <v>448</v>
      </c>
      <c r="I216" s="120">
        <f t="shared" si="11"/>
        <v>161.4</v>
      </c>
      <c r="J216" s="41"/>
      <c r="K216" s="41"/>
    </row>
    <row r="217" spans="1:11">
      <c r="A217" s="85">
        <v>66801041</v>
      </c>
      <c r="B217" s="86" t="s">
        <v>373</v>
      </c>
      <c r="C217" s="41"/>
      <c r="D217" s="41"/>
      <c r="E217" s="41"/>
      <c r="F217" s="132">
        <v>8.61</v>
      </c>
      <c r="G217" s="42">
        <v>6</v>
      </c>
      <c r="H217" s="43" t="s">
        <v>448</v>
      </c>
      <c r="I217" s="120">
        <f t="shared" si="11"/>
        <v>1.4349999999999998</v>
      </c>
      <c r="J217" s="41"/>
      <c r="K217" s="41"/>
    </row>
    <row r="218" spans="1:11">
      <c r="A218" s="85">
        <v>66800959</v>
      </c>
      <c r="B218" s="86" t="s">
        <v>374</v>
      </c>
      <c r="C218" s="41"/>
      <c r="D218" s="41"/>
      <c r="E218" s="41"/>
      <c r="F218" s="132">
        <v>40.42</v>
      </c>
      <c r="G218" s="42">
        <v>10</v>
      </c>
      <c r="H218" s="43" t="s">
        <v>448</v>
      </c>
      <c r="I218" s="120">
        <f t="shared" si="11"/>
        <v>4.0419999999999998</v>
      </c>
      <c r="J218" s="41"/>
      <c r="K218" s="41"/>
    </row>
    <row r="219" spans="1:11">
      <c r="A219" s="85" t="s">
        <v>284</v>
      </c>
      <c r="B219" s="86" t="s">
        <v>375</v>
      </c>
      <c r="C219" s="41"/>
      <c r="D219" s="41"/>
      <c r="E219" s="41"/>
      <c r="F219" s="132">
        <v>38.92</v>
      </c>
      <c r="G219" s="42">
        <v>16</v>
      </c>
      <c r="H219" s="43" t="s">
        <v>448</v>
      </c>
      <c r="I219" s="120">
        <f t="shared" si="11"/>
        <v>2.4325000000000001</v>
      </c>
      <c r="J219" s="41"/>
      <c r="K219" s="41"/>
    </row>
    <row r="220" spans="1:11">
      <c r="A220" s="85" t="s">
        <v>285</v>
      </c>
      <c r="B220" s="86" t="s">
        <v>257</v>
      </c>
      <c r="C220" s="41"/>
      <c r="D220" s="41"/>
      <c r="E220" s="41"/>
      <c r="F220" s="132">
        <v>14.98</v>
      </c>
      <c r="G220" s="42">
        <v>16</v>
      </c>
      <c r="H220" s="43" t="s">
        <v>448</v>
      </c>
      <c r="I220" s="120">
        <f t="shared" si="11"/>
        <v>0.93625000000000003</v>
      </c>
      <c r="J220" s="41"/>
      <c r="K220" s="41"/>
    </row>
    <row r="221" spans="1:11">
      <c r="A221" s="85">
        <v>66801013</v>
      </c>
      <c r="B221" s="86" t="s">
        <v>376</v>
      </c>
      <c r="C221" s="41"/>
      <c r="D221" s="41"/>
      <c r="E221" s="41"/>
      <c r="F221" s="132">
        <v>7.97</v>
      </c>
      <c r="G221" s="42">
        <v>10</v>
      </c>
      <c r="H221" s="43" t="s">
        <v>448</v>
      </c>
      <c r="I221" s="120">
        <f t="shared" si="11"/>
        <v>0.79699999999999993</v>
      </c>
      <c r="J221" s="41"/>
      <c r="K221" s="41"/>
    </row>
    <row r="222" spans="1:11">
      <c r="A222" s="85">
        <v>66000773</v>
      </c>
      <c r="B222" s="86" t="s">
        <v>258</v>
      </c>
      <c r="C222" s="41"/>
      <c r="D222" s="41"/>
      <c r="E222" s="41"/>
      <c r="F222" s="132">
        <v>55.04</v>
      </c>
      <c r="G222" s="42">
        <v>10</v>
      </c>
      <c r="H222" s="43" t="s">
        <v>448</v>
      </c>
      <c r="I222" s="120">
        <f t="shared" si="11"/>
        <v>5.5039999999999996</v>
      </c>
      <c r="J222" s="41"/>
      <c r="K222" s="41"/>
    </row>
    <row r="223" spans="1:11">
      <c r="A223" s="85" t="s">
        <v>286</v>
      </c>
      <c r="B223" s="86" t="s">
        <v>377</v>
      </c>
      <c r="C223" s="41"/>
      <c r="D223" s="41"/>
      <c r="E223" s="41"/>
      <c r="F223" s="132">
        <v>27.94</v>
      </c>
      <c r="G223" s="42">
        <v>10</v>
      </c>
      <c r="H223" s="43" t="s">
        <v>448</v>
      </c>
      <c r="I223" s="120">
        <f t="shared" si="11"/>
        <v>2.794</v>
      </c>
      <c r="J223" s="41"/>
      <c r="K223" s="41"/>
    </row>
    <row r="224" spans="1:11">
      <c r="A224" s="85" t="s">
        <v>287</v>
      </c>
      <c r="B224" s="86" t="s">
        <v>259</v>
      </c>
      <c r="C224" s="41"/>
      <c r="D224" s="41"/>
      <c r="E224" s="41"/>
      <c r="F224" s="132">
        <v>30.85</v>
      </c>
      <c r="G224" s="42">
        <v>16</v>
      </c>
      <c r="H224" s="43" t="s">
        <v>448</v>
      </c>
      <c r="I224" s="120">
        <f t="shared" si="11"/>
        <v>1.9281250000000001</v>
      </c>
      <c r="J224" s="41"/>
      <c r="K224" s="41"/>
    </row>
    <row r="225" spans="1:11">
      <c r="A225" s="85" t="s">
        <v>288</v>
      </c>
      <c r="B225" s="86" t="s">
        <v>260</v>
      </c>
      <c r="C225" s="41"/>
      <c r="D225" s="41"/>
      <c r="E225" s="41"/>
      <c r="F225" s="132">
        <v>62.66</v>
      </c>
      <c r="G225" s="42">
        <v>50</v>
      </c>
      <c r="H225" s="43" t="s">
        <v>448</v>
      </c>
      <c r="I225" s="120">
        <f t="shared" si="11"/>
        <v>1.2531999999999999</v>
      </c>
      <c r="J225" s="41"/>
      <c r="K225" s="41"/>
    </row>
    <row r="226" spans="1:11">
      <c r="A226" s="85" t="s">
        <v>289</v>
      </c>
      <c r="B226" s="86" t="s">
        <v>261</v>
      </c>
      <c r="C226" s="41"/>
      <c r="D226" s="41"/>
      <c r="E226" s="41"/>
      <c r="F226" s="132">
        <v>81.17</v>
      </c>
      <c r="G226" s="42">
        <v>100</v>
      </c>
      <c r="H226" s="43" t="s">
        <v>448</v>
      </c>
      <c r="I226" s="120">
        <f t="shared" si="11"/>
        <v>0.81169999999999998</v>
      </c>
      <c r="J226" s="41"/>
      <c r="K226" s="41"/>
    </row>
    <row r="227" spans="1:11">
      <c r="A227" s="85" t="s">
        <v>290</v>
      </c>
      <c r="B227" s="86" t="s">
        <v>262</v>
      </c>
      <c r="C227" s="41"/>
      <c r="D227" s="41"/>
      <c r="E227" s="41"/>
      <c r="F227" s="132">
        <v>53.74</v>
      </c>
      <c r="G227" s="42">
        <v>50</v>
      </c>
      <c r="H227" s="43" t="s">
        <v>448</v>
      </c>
      <c r="I227" s="120">
        <f t="shared" si="11"/>
        <v>1.0748</v>
      </c>
      <c r="J227" s="41"/>
      <c r="K227" s="41"/>
    </row>
    <row r="228" spans="1:11">
      <c r="A228" s="85">
        <v>66000240</v>
      </c>
      <c r="B228" s="86" t="s">
        <v>263</v>
      </c>
      <c r="C228" s="41"/>
      <c r="D228" s="41"/>
      <c r="E228" s="41"/>
      <c r="F228" s="132">
        <v>17.77</v>
      </c>
      <c r="G228" s="42">
        <v>5</v>
      </c>
      <c r="H228" s="43" t="s">
        <v>448</v>
      </c>
      <c r="I228" s="120">
        <f t="shared" si="11"/>
        <v>3.5539999999999998</v>
      </c>
      <c r="J228" s="41"/>
      <c r="K228" s="41"/>
    </row>
    <row r="229" spans="1:11">
      <c r="A229" s="85" t="s">
        <v>291</v>
      </c>
      <c r="B229" s="86" t="s">
        <v>264</v>
      </c>
      <c r="C229" s="41"/>
      <c r="D229" s="41"/>
      <c r="E229" s="41"/>
      <c r="F229" s="132">
        <v>26.49</v>
      </c>
      <c r="G229" s="42">
        <v>10</v>
      </c>
      <c r="H229" s="43" t="s">
        <v>448</v>
      </c>
      <c r="I229" s="120">
        <f t="shared" si="11"/>
        <v>2.649</v>
      </c>
      <c r="J229" s="41"/>
      <c r="K229" s="41"/>
    </row>
    <row r="230" spans="1:11">
      <c r="A230" s="85" t="s">
        <v>292</v>
      </c>
      <c r="B230" s="86" t="s">
        <v>265</v>
      </c>
      <c r="C230" s="41"/>
      <c r="D230" s="41"/>
      <c r="E230" s="41"/>
      <c r="F230" s="132">
        <v>39.86</v>
      </c>
      <c r="G230" s="42">
        <v>10</v>
      </c>
      <c r="H230" s="43" t="s">
        <v>448</v>
      </c>
      <c r="I230" s="120">
        <f t="shared" si="11"/>
        <v>3.9859999999999998</v>
      </c>
      <c r="J230" s="41"/>
      <c r="K230" s="41"/>
    </row>
    <row r="231" spans="1:11">
      <c r="A231" s="85">
        <v>7403</v>
      </c>
      <c r="B231" s="86" t="s">
        <v>266</v>
      </c>
      <c r="C231" s="41"/>
      <c r="D231" s="41"/>
      <c r="E231" s="41"/>
      <c r="F231" s="132">
        <v>14.89</v>
      </c>
      <c r="G231" s="42">
        <v>50</v>
      </c>
      <c r="H231" s="43" t="s">
        <v>448</v>
      </c>
      <c r="I231" s="120">
        <f t="shared" si="11"/>
        <v>0.29780000000000001</v>
      </c>
      <c r="J231" s="41"/>
      <c r="K231" s="41"/>
    </row>
    <row r="232" spans="1:11">
      <c r="A232" s="85">
        <v>7409</v>
      </c>
      <c r="B232" s="86" t="s">
        <v>267</v>
      </c>
      <c r="C232" s="41"/>
      <c r="D232" s="41"/>
      <c r="E232" s="41"/>
      <c r="F232" s="132">
        <v>46.03</v>
      </c>
      <c r="G232" s="42">
        <v>100</v>
      </c>
      <c r="H232" s="43" t="s">
        <v>448</v>
      </c>
      <c r="I232" s="120">
        <f t="shared" si="11"/>
        <v>0.46029999999999999</v>
      </c>
      <c r="J232" s="41"/>
      <c r="K232" s="41"/>
    </row>
    <row r="233" spans="1:11">
      <c r="A233" s="85">
        <v>66320338</v>
      </c>
      <c r="B233" s="86" t="s">
        <v>268</v>
      </c>
      <c r="C233" s="41"/>
      <c r="D233" s="41"/>
      <c r="E233" s="41"/>
      <c r="F233" s="132">
        <v>9.9700000000000006</v>
      </c>
      <c r="G233" s="42">
        <v>10</v>
      </c>
      <c r="H233" s="43" t="s">
        <v>448</v>
      </c>
      <c r="I233" s="120">
        <f t="shared" si="11"/>
        <v>0.99700000000000011</v>
      </c>
      <c r="J233" s="41"/>
      <c r="K233" s="41"/>
    </row>
    <row r="234" spans="1:11">
      <c r="A234" s="85">
        <v>16032</v>
      </c>
      <c r="B234" s="86" t="s">
        <v>269</v>
      </c>
      <c r="C234" s="41"/>
      <c r="D234" s="41"/>
      <c r="E234" s="41"/>
      <c r="F234" s="132">
        <v>43.47</v>
      </c>
      <c r="G234" s="42">
        <v>12</v>
      </c>
      <c r="H234" s="43" t="s">
        <v>448</v>
      </c>
      <c r="I234" s="120">
        <f t="shared" si="11"/>
        <v>3.6225000000000001</v>
      </c>
      <c r="J234" s="41"/>
      <c r="K234" s="41"/>
    </row>
    <row r="235" spans="1:11">
      <c r="A235" s="85">
        <v>51741</v>
      </c>
      <c r="B235" s="86" t="s">
        <v>270</v>
      </c>
      <c r="C235" s="41"/>
      <c r="D235" s="41"/>
      <c r="E235" s="41"/>
      <c r="F235" s="132">
        <v>58.94</v>
      </c>
      <c r="G235" s="42">
        <v>16</v>
      </c>
      <c r="H235" s="43" t="s">
        <v>448</v>
      </c>
      <c r="I235" s="120">
        <f t="shared" si="11"/>
        <v>3.6837499999999999</v>
      </c>
      <c r="J235" s="41"/>
      <c r="K235" s="41"/>
    </row>
    <row r="236" spans="1:11">
      <c r="A236" s="85">
        <v>27912</v>
      </c>
      <c r="B236" s="86" t="s">
        <v>271</v>
      </c>
      <c r="C236" s="41"/>
      <c r="D236" s="41"/>
      <c r="E236" s="41"/>
      <c r="F236" s="132">
        <v>46.87</v>
      </c>
      <c r="G236" s="42">
        <v>10</v>
      </c>
      <c r="H236" s="43" t="s">
        <v>448</v>
      </c>
      <c r="I236" s="120">
        <f t="shared" si="11"/>
        <v>4.6869999999999994</v>
      </c>
      <c r="J236" s="41"/>
      <c r="K236" s="41"/>
    </row>
    <row r="237" spans="1:11">
      <c r="A237" s="85">
        <v>43796</v>
      </c>
      <c r="B237" s="86" t="s">
        <v>272</v>
      </c>
      <c r="C237" s="41"/>
      <c r="D237" s="41"/>
      <c r="E237" s="41"/>
      <c r="F237" s="132">
        <v>53.29</v>
      </c>
      <c r="G237" s="42">
        <v>10</v>
      </c>
      <c r="H237" s="43" t="s">
        <v>448</v>
      </c>
      <c r="I237" s="120">
        <f t="shared" si="11"/>
        <v>5.3289999999999997</v>
      </c>
      <c r="J237" s="41"/>
      <c r="K237" s="41"/>
    </row>
    <row r="238" spans="1:11" ht="30" customHeight="1">
      <c r="A238" s="94" t="s">
        <v>293</v>
      </c>
      <c r="B238" s="86" t="s">
        <v>273</v>
      </c>
      <c r="C238" s="41"/>
      <c r="D238" s="41"/>
      <c r="E238" s="41"/>
      <c r="F238" s="132">
        <v>8.2200000000000006</v>
      </c>
      <c r="G238" s="42">
        <v>5</v>
      </c>
      <c r="H238" s="43" t="s">
        <v>448</v>
      </c>
      <c r="I238" s="120">
        <f t="shared" si="11"/>
        <v>1.6440000000000001</v>
      </c>
      <c r="J238" s="41"/>
      <c r="K238" s="41"/>
    </row>
    <row r="239" spans="1:11">
      <c r="A239" s="85">
        <v>6038879</v>
      </c>
      <c r="B239" s="86" t="s">
        <v>274</v>
      </c>
      <c r="C239" s="41"/>
      <c r="D239" s="41"/>
      <c r="E239" s="41"/>
      <c r="F239" s="132">
        <v>5.17</v>
      </c>
      <c r="G239" s="42">
        <v>10</v>
      </c>
      <c r="H239" s="43" t="s">
        <v>448</v>
      </c>
      <c r="I239" s="120">
        <f t="shared" si="11"/>
        <v>0.51700000000000002</v>
      </c>
      <c r="J239" s="41"/>
      <c r="K239" s="41"/>
    </row>
    <row r="240" spans="1:11">
      <c r="A240" s="85">
        <v>80757</v>
      </c>
      <c r="B240" s="86" t="s">
        <v>378</v>
      </c>
      <c r="C240" s="41"/>
      <c r="D240" s="41"/>
      <c r="E240" s="41"/>
      <c r="F240" s="132">
        <v>14.59</v>
      </c>
      <c r="G240" s="42">
        <v>10</v>
      </c>
      <c r="H240" s="43" t="s">
        <v>448</v>
      </c>
      <c r="I240" s="120">
        <f t="shared" ref="I240:I248" si="12">F240/G240</f>
        <v>1.4590000000000001</v>
      </c>
      <c r="J240" s="41"/>
      <c r="K240" s="41"/>
    </row>
    <row r="241" spans="1:11">
      <c r="A241" s="85">
        <v>581220</v>
      </c>
      <c r="B241" s="86" t="s">
        <v>275</v>
      </c>
      <c r="C241" s="41"/>
      <c r="D241" s="41"/>
      <c r="E241" s="41"/>
      <c r="F241" s="132">
        <v>9.0399999999999991</v>
      </c>
      <c r="G241" s="42">
        <v>10</v>
      </c>
      <c r="H241" s="43" t="s">
        <v>448</v>
      </c>
      <c r="I241" s="120">
        <f t="shared" si="12"/>
        <v>0.90399999999999991</v>
      </c>
      <c r="J241" s="41"/>
      <c r="K241" s="41"/>
    </row>
    <row r="242" spans="1:11">
      <c r="A242" s="85" t="s">
        <v>294</v>
      </c>
      <c r="B242" s="86" t="s">
        <v>379</v>
      </c>
      <c r="C242" s="41"/>
      <c r="D242" s="41"/>
      <c r="E242" s="41"/>
      <c r="F242" s="132">
        <v>20.420000000000002</v>
      </c>
      <c r="G242" s="42">
        <v>16</v>
      </c>
      <c r="H242" s="43" t="s">
        <v>448</v>
      </c>
      <c r="I242" s="120">
        <f t="shared" si="12"/>
        <v>1.2762500000000001</v>
      </c>
      <c r="J242" s="41"/>
      <c r="K242" s="41"/>
    </row>
    <row r="243" spans="1:11">
      <c r="A243" s="85">
        <v>92266</v>
      </c>
      <c r="B243" s="86" t="s">
        <v>380</v>
      </c>
      <c r="C243" s="41"/>
      <c r="D243" s="41"/>
      <c r="E243" s="41"/>
      <c r="F243" s="132">
        <v>20.420000000000002</v>
      </c>
      <c r="G243" s="42">
        <v>16</v>
      </c>
      <c r="H243" s="43" t="s">
        <v>448</v>
      </c>
      <c r="I243" s="120">
        <f t="shared" si="12"/>
        <v>1.2762500000000001</v>
      </c>
      <c r="J243" s="41"/>
      <c r="K243" s="41"/>
    </row>
    <row r="244" spans="1:11">
      <c r="A244" s="85">
        <v>66660274</v>
      </c>
      <c r="B244" s="86" t="s">
        <v>492</v>
      </c>
      <c r="C244" s="41"/>
      <c r="D244" s="41"/>
      <c r="E244" s="41"/>
      <c r="F244" s="132">
        <v>47.29</v>
      </c>
      <c r="G244" s="42">
        <v>50</v>
      </c>
      <c r="H244" s="43" t="s">
        <v>448</v>
      </c>
      <c r="I244" s="120">
        <f t="shared" si="12"/>
        <v>0.94579999999999997</v>
      </c>
      <c r="J244" s="41"/>
      <c r="K244" s="41"/>
    </row>
    <row r="245" spans="1:11">
      <c r="A245" s="85">
        <v>66660277</v>
      </c>
      <c r="B245" s="86" t="s">
        <v>493</v>
      </c>
      <c r="C245" s="41"/>
      <c r="D245" s="41"/>
      <c r="E245" s="41"/>
      <c r="F245" s="132">
        <v>67.86</v>
      </c>
      <c r="G245" s="42">
        <v>25</v>
      </c>
      <c r="H245" s="43" t="s">
        <v>448</v>
      </c>
      <c r="I245" s="120">
        <f t="shared" si="12"/>
        <v>2.7143999999999999</v>
      </c>
      <c r="J245" s="41"/>
      <c r="K245" s="41"/>
    </row>
    <row r="246" spans="1:11">
      <c r="A246" s="85" t="s">
        <v>497</v>
      </c>
      <c r="B246" s="86" t="s">
        <v>494</v>
      </c>
      <c r="C246" s="41"/>
      <c r="D246" s="41"/>
      <c r="E246" s="41"/>
      <c r="F246" s="132">
        <v>2.57</v>
      </c>
      <c r="G246" s="42">
        <v>5</v>
      </c>
      <c r="H246" s="43" t="s">
        <v>448</v>
      </c>
      <c r="I246" s="120">
        <f t="shared" si="12"/>
        <v>0.51400000000000001</v>
      </c>
      <c r="J246" s="41"/>
      <c r="K246" s="41"/>
    </row>
    <row r="247" spans="1:11">
      <c r="A247" s="85">
        <v>66660272</v>
      </c>
      <c r="B247" s="86" t="s">
        <v>495</v>
      </c>
      <c r="C247" s="41"/>
      <c r="D247" s="41"/>
      <c r="E247" s="41"/>
      <c r="F247" s="132">
        <v>43.77</v>
      </c>
      <c r="G247" s="42">
        <v>100</v>
      </c>
      <c r="H247" s="43" t="s">
        <v>448</v>
      </c>
      <c r="I247" s="120">
        <f t="shared" si="12"/>
        <v>0.43770000000000003</v>
      </c>
      <c r="J247" s="41"/>
      <c r="K247" s="41"/>
    </row>
    <row r="248" spans="1:11">
      <c r="A248" s="85">
        <v>66320644</v>
      </c>
      <c r="B248" s="86" t="s">
        <v>496</v>
      </c>
      <c r="C248" s="41"/>
      <c r="D248" s="41"/>
      <c r="E248" s="41"/>
      <c r="F248" s="132">
        <v>8.9600000000000009</v>
      </c>
      <c r="G248" s="42">
        <v>5</v>
      </c>
      <c r="H248" s="43" t="s">
        <v>448</v>
      </c>
      <c r="I248" s="120">
        <f t="shared" si="12"/>
        <v>1.7920000000000003</v>
      </c>
      <c r="J248" s="41"/>
      <c r="K248" s="41"/>
    </row>
    <row r="249" spans="1:11">
      <c r="A249" s="85">
        <v>45503</v>
      </c>
      <c r="B249" s="86" t="s">
        <v>541</v>
      </c>
      <c r="C249" s="41"/>
      <c r="D249" s="41"/>
      <c r="E249" s="41"/>
      <c r="F249" s="132">
        <v>21.31</v>
      </c>
      <c r="G249" s="42">
        <v>1</v>
      </c>
      <c r="H249" s="43" t="s">
        <v>528</v>
      </c>
      <c r="I249" s="124">
        <f>F249/G249</f>
        <v>21.31</v>
      </c>
      <c r="J249" s="41"/>
      <c r="K249" s="41"/>
    </row>
    <row r="250" spans="1:11">
      <c r="A250" s="17"/>
      <c r="B250" s="48" t="s">
        <v>596</v>
      </c>
      <c r="C250" s="17"/>
      <c r="D250" s="17"/>
      <c r="E250" s="17"/>
      <c r="F250" s="123"/>
      <c r="G250" s="49"/>
      <c r="H250" s="50"/>
      <c r="I250" s="123"/>
      <c r="J250" s="17"/>
      <c r="K250" s="17"/>
    </row>
    <row r="251" spans="1:11">
      <c r="A251" s="90"/>
      <c r="B251" s="89"/>
      <c r="C251" s="90"/>
      <c r="D251" s="90"/>
      <c r="E251" s="90"/>
      <c r="F251" s="126"/>
      <c r="G251" s="91"/>
      <c r="H251" s="92"/>
      <c r="I251" s="126"/>
      <c r="J251" s="90"/>
      <c r="K251" s="90"/>
    </row>
    <row r="252" spans="1:11">
      <c r="A252" s="41"/>
      <c r="B252" s="40"/>
      <c r="C252" s="41"/>
      <c r="D252" s="41"/>
      <c r="E252" s="41"/>
      <c r="F252" s="132"/>
      <c r="G252" s="42"/>
      <c r="H252" s="43"/>
      <c r="I252" s="120"/>
      <c r="J252" s="41"/>
      <c r="K252" s="41"/>
    </row>
    <row r="253" spans="1:11">
      <c r="A253" s="17"/>
      <c r="B253" s="48" t="s">
        <v>444</v>
      </c>
      <c r="C253" s="17"/>
      <c r="D253" s="17"/>
      <c r="E253" s="17"/>
      <c r="F253" s="123"/>
      <c r="G253" s="49"/>
      <c r="H253" s="50"/>
      <c r="I253" s="123"/>
      <c r="J253" s="17"/>
      <c r="K253" s="17"/>
    </row>
    <row r="254" spans="1:11">
      <c r="A254" s="85">
        <v>19640</v>
      </c>
      <c r="B254" s="86" t="s">
        <v>445</v>
      </c>
      <c r="C254" s="41"/>
      <c r="D254" s="41"/>
      <c r="E254" s="41"/>
      <c r="F254" s="132">
        <v>14.77</v>
      </c>
      <c r="G254" s="42">
        <v>50</v>
      </c>
      <c r="H254" s="43" t="s">
        <v>447</v>
      </c>
      <c r="I254" s="120">
        <f>F254/G254</f>
        <v>0.2954</v>
      </c>
      <c r="J254" s="41"/>
      <c r="K254" s="41"/>
    </row>
    <row r="255" spans="1:11">
      <c r="A255" s="85">
        <v>19641</v>
      </c>
      <c r="B255" s="86" t="s">
        <v>446</v>
      </c>
      <c r="C255" s="41"/>
      <c r="D255" s="41"/>
      <c r="E255" s="41"/>
      <c r="F255" s="132">
        <v>16.989999999999998</v>
      </c>
      <c r="G255" s="42">
        <v>80</v>
      </c>
      <c r="H255" s="43" t="s">
        <v>448</v>
      </c>
      <c r="I255" s="120">
        <f>F255/G255</f>
        <v>0.21237499999999998</v>
      </c>
      <c r="J255" s="41"/>
      <c r="K255" s="41"/>
    </row>
    <row r="256" spans="1:11">
      <c r="A256" s="17"/>
      <c r="B256" s="48" t="s">
        <v>67</v>
      </c>
      <c r="C256" s="17"/>
      <c r="D256" s="17"/>
      <c r="E256" s="17"/>
      <c r="F256" s="123"/>
      <c r="G256" s="49"/>
      <c r="H256" s="50"/>
      <c r="I256" s="123"/>
      <c r="J256" s="17"/>
      <c r="K256" s="17"/>
    </row>
    <row r="257" spans="1:11">
      <c r="A257" s="85" t="s">
        <v>299</v>
      </c>
      <c r="B257" s="86" t="s">
        <v>301</v>
      </c>
      <c r="C257" s="41"/>
      <c r="D257" s="41"/>
      <c r="E257" s="41"/>
      <c r="F257" s="132">
        <v>6.74</v>
      </c>
      <c r="G257" s="42">
        <v>50</v>
      </c>
      <c r="H257" s="43" t="s">
        <v>528</v>
      </c>
      <c r="I257" s="127">
        <f>F257/G257</f>
        <v>0.1348</v>
      </c>
      <c r="J257" s="41"/>
      <c r="K257" s="41"/>
    </row>
    <row r="258" spans="1:11">
      <c r="A258" s="85">
        <v>101576</v>
      </c>
      <c r="B258" s="86" t="s">
        <v>302</v>
      </c>
      <c r="C258" s="41"/>
      <c r="D258" s="41"/>
      <c r="E258" s="41"/>
      <c r="F258" s="133">
        <v>23.04</v>
      </c>
      <c r="G258" s="42">
        <v>50</v>
      </c>
      <c r="H258" s="43" t="s">
        <v>528</v>
      </c>
      <c r="I258" s="127">
        <f>F258/G258</f>
        <v>0.46079999999999999</v>
      </c>
      <c r="J258" s="41"/>
      <c r="K258" s="41"/>
    </row>
    <row r="259" spans="1:11">
      <c r="A259" s="85">
        <v>87102</v>
      </c>
      <c r="B259" s="86" t="s">
        <v>303</v>
      </c>
      <c r="C259" s="41"/>
      <c r="D259" s="41"/>
      <c r="E259" s="41"/>
      <c r="F259" s="132">
        <v>17.86</v>
      </c>
      <c r="G259" s="42">
        <v>50</v>
      </c>
      <c r="H259" s="43" t="s">
        <v>528</v>
      </c>
      <c r="I259" s="127">
        <f>F259/G259</f>
        <v>0.35719999999999996</v>
      </c>
      <c r="J259" s="41"/>
      <c r="K259" s="41"/>
    </row>
    <row r="260" spans="1:11">
      <c r="A260" s="85" t="s">
        <v>300</v>
      </c>
      <c r="B260" s="86" t="s">
        <v>304</v>
      </c>
      <c r="C260" s="41"/>
      <c r="D260" s="41"/>
      <c r="E260" s="41"/>
      <c r="F260" s="132">
        <v>10.96</v>
      </c>
      <c r="G260" s="42">
        <v>50</v>
      </c>
      <c r="H260" s="43" t="s">
        <v>528</v>
      </c>
      <c r="I260" s="127">
        <f>F260/G260</f>
        <v>0.21920000000000001</v>
      </c>
      <c r="J260" s="41"/>
      <c r="K260" s="41"/>
    </row>
    <row r="261" spans="1:11" s="56" customFormat="1">
      <c r="A261" s="48"/>
      <c r="B261" s="48" t="s">
        <v>68</v>
      </c>
      <c r="C261" s="48"/>
      <c r="D261" s="48"/>
      <c r="E261" s="48"/>
      <c r="F261" s="128"/>
      <c r="G261" s="54"/>
      <c r="H261" s="55"/>
      <c r="I261" s="128"/>
      <c r="J261" s="48"/>
      <c r="K261" s="48"/>
    </row>
    <row r="262" spans="1:11">
      <c r="A262" s="85">
        <v>12006</v>
      </c>
      <c r="B262" s="86" t="s">
        <v>297</v>
      </c>
      <c r="C262" s="41"/>
      <c r="D262" s="41"/>
      <c r="E262" s="41"/>
      <c r="F262" s="132">
        <v>55.29</v>
      </c>
      <c r="G262" s="42">
        <v>50</v>
      </c>
      <c r="H262" s="43" t="s">
        <v>298</v>
      </c>
      <c r="I262" s="120">
        <f>F262/G262</f>
        <v>1.1057999999999999</v>
      </c>
      <c r="J262" s="41"/>
      <c r="K262" s="41"/>
    </row>
    <row r="263" spans="1:11">
      <c r="A263" s="85">
        <v>12009</v>
      </c>
      <c r="B263" s="86" t="s">
        <v>295</v>
      </c>
      <c r="C263" s="41"/>
      <c r="D263" s="41"/>
      <c r="E263" s="41"/>
      <c r="F263" s="132">
        <v>36.479999999999997</v>
      </c>
      <c r="G263" s="42">
        <v>50</v>
      </c>
      <c r="H263" s="43" t="s">
        <v>298</v>
      </c>
      <c r="I263" s="120">
        <f>F263/G263</f>
        <v>0.72959999999999992</v>
      </c>
      <c r="J263" s="41"/>
      <c r="K263" s="41"/>
    </row>
    <row r="264" spans="1:11">
      <c r="A264" s="85">
        <v>12010</v>
      </c>
      <c r="B264" s="86" t="s">
        <v>296</v>
      </c>
      <c r="C264" s="41"/>
      <c r="D264" s="41"/>
      <c r="E264" s="41"/>
      <c r="F264" s="132">
        <v>24.8</v>
      </c>
      <c r="G264" s="42">
        <v>50</v>
      </c>
      <c r="H264" s="43" t="s">
        <v>298</v>
      </c>
      <c r="I264" s="120">
        <f>F264/G264</f>
        <v>0.496</v>
      </c>
      <c r="J264" s="41"/>
      <c r="K264" s="41"/>
    </row>
    <row r="265" spans="1:11">
      <c r="A265" s="17"/>
      <c r="B265" s="48" t="s">
        <v>69</v>
      </c>
      <c r="C265" s="17"/>
      <c r="D265" s="17"/>
      <c r="E265" s="17"/>
      <c r="F265" s="123"/>
      <c r="G265" s="49"/>
      <c r="H265" s="50"/>
      <c r="I265" s="123"/>
      <c r="J265" s="17"/>
      <c r="K265" s="17"/>
    </row>
    <row r="266" spans="1:11">
      <c r="A266" s="85">
        <v>54376</v>
      </c>
      <c r="B266" s="86" t="s">
        <v>452</v>
      </c>
      <c r="C266" s="93"/>
      <c r="D266" s="93"/>
      <c r="E266" s="93"/>
      <c r="F266" s="132">
        <v>4.03</v>
      </c>
      <c r="G266" s="42">
        <v>20</v>
      </c>
      <c r="H266" s="43" t="s">
        <v>457</v>
      </c>
      <c r="I266" s="127">
        <f t="shared" ref="I266:I267" si="13">F266/G266</f>
        <v>0.20150000000000001</v>
      </c>
      <c r="J266" s="41"/>
      <c r="K266" s="41"/>
    </row>
    <row r="267" spans="1:11">
      <c r="A267" s="85">
        <v>54375</v>
      </c>
      <c r="B267" s="86" t="s">
        <v>453</v>
      </c>
      <c r="C267" s="93"/>
      <c r="D267" s="93"/>
      <c r="E267" s="93"/>
      <c r="F267" s="132">
        <v>3.22</v>
      </c>
      <c r="G267" s="42">
        <v>20</v>
      </c>
      <c r="H267" s="43" t="s">
        <v>457</v>
      </c>
      <c r="I267" s="127">
        <f t="shared" si="13"/>
        <v>0.161</v>
      </c>
      <c r="J267" s="41"/>
      <c r="K267" s="41"/>
    </row>
    <row r="268" spans="1:11">
      <c r="A268" s="17"/>
      <c r="B268" s="48" t="s">
        <v>70</v>
      </c>
      <c r="C268" s="17"/>
      <c r="D268" s="17"/>
      <c r="E268" s="17"/>
      <c r="F268" s="123"/>
      <c r="G268" s="49"/>
      <c r="H268" s="50"/>
      <c r="I268" s="123"/>
      <c r="J268" s="17"/>
      <c r="K268" s="17"/>
    </row>
    <row r="269" spans="1:11">
      <c r="A269" s="85" t="s">
        <v>454</v>
      </c>
      <c r="B269" s="86" t="s">
        <v>449</v>
      </c>
      <c r="C269" s="41"/>
      <c r="D269" s="41"/>
      <c r="E269" s="41"/>
      <c r="F269" s="136">
        <v>5.59</v>
      </c>
      <c r="G269" s="42">
        <v>20</v>
      </c>
      <c r="H269" s="43" t="s">
        <v>457</v>
      </c>
      <c r="I269" s="127">
        <f>F269/G269</f>
        <v>0.27949999999999997</v>
      </c>
      <c r="J269" s="41"/>
      <c r="K269" s="41"/>
    </row>
    <row r="270" spans="1:11">
      <c r="A270" s="85" t="s">
        <v>455</v>
      </c>
      <c r="B270" s="86" t="s">
        <v>450</v>
      </c>
      <c r="C270" s="41"/>
      <c r="D270" s="41"/>
      <c r="E270" s="41"/>
      <c r="F270" s="136">
        <v>7.03</v>
      </c>
      <c r="G270" s="42">
        <v>20</v>
      </c>
      <c r="H270" s="43" t="s">
        <v>457</v>
      </c>
      <c r="I270" s="127">
        <f>F270/G270</f>
        <v>0.35150000000000003</v>
      </c>
      <c r="J270" s="41"/>
      <c r="K270" s="41"/>
    </row>
    <row r="271" spans="1:11">
      <c r="A271" s="85" t="s">
        <v>456</v>
      </c>
      <c r="B271" s="86" t="s">
        <v>451</v>
      </c>
      <c r="C271" s="41"/>
      <c r="D271" s="41"/>
      <c r="E271" s="41"/>
      <c r="F271" s="136">
        <v>8.7799999999999994</v>
      </c>
      <c r="G271" s="42">
        <v>20</v>
      </c>
      <c r="H271" s="43" t="s">
        <v>457</v>
      </c>
      <c r="I271" s="127">
        <f>F271/G271</f>
        <v>0.43899999999999995</v>
      </c>
      <c r="J271" s="41"/>
      <c r="K271" s="41"/>
    </row>
    <row r="272" spans="1:11" s="56" customFormat="1">
      <c r="A272" s="48"/>
      <c r="B272" s="48" t="s">
        <v>458</v>
      </c>
      <c r="C272" s="48"/>
      <c r="D272" s="48"/>
      <c r="E272" s="48"/>
      <c r="F272" s="128"/>
      <c r="G272" s="54"/>
      <c r="H272" s="55"/>
      <c r="I272" s="128"/>
      <c r="J272" s="48"/>
      <c r="K272" s="48"/>
    </row>
    <row r="273" spans="1:11">
      <c r="A273" s="85">
        <v>12019</v>
      </c>
      <c r="B273" s="86" t="s">
        <v>548</v>
      </c>
      <c r="C273" s="41"/>
      <c r="D273" s="41"/>
      <c r="E273" s="41"/>
      <c r="F273" s="132">
        <v>30.38</v>
      </c>
      <c r="G273" s="42">
        <v>8</v>
      </c>
      <c r="H273" s="43" t="s">
        <v>441</v>
      </c>
      <c r="I273" s="120">
        <f>F273/G273</f>
        <v>3.7974999999999999</v>
      </c>
      <c r="J273" s="41"/>
      <c r="K273" s="41"/>
    </row>
    <row r="274" spans="1:11">
      <c r="A274" s="85">
        <v>12020</v>
      </c>
      <c r="B274" s="86" t="s">
        <v>549</v>
      </c>
      <c r="C274" s="41"/>
      <c r="D274" s="41"/>
      <c r="E274" s="41"/>
      <c r="F274" s="132">
        <v>43.39</v>
      </c>
      <c r="G274" s="42">
        <v>8</v>
      </c>
      <c r="H274" s="43" t="s">
        <v>441</v>
      </c>
      <c r="I274" s="120">
        <f t="shared" ref="I274:I279" si="14">F274/G274</f>
        <v>5.4237500000000001</v>
      </c>
      <c r="J274" s="41"/>
      <c r="K274" s="41"/>
    </row>
    <row r="275" spans="1:11">
      <c r="A275" s="85">
        <v>12021</v>
      </c>
      <c r="B275" s="86" t="s">
        <v>550</v>
      </c>
      <c r="C275" s="41"/>
      <c r="D275" s="41"/>
      <c r="E275" s="41"/>
      <c r="F275" s="132">
        <v>58.42</v>
      </c>
      <c r="G275" s="42">
        <v>8</v>
      </c>
      <c r="H275" s="43" t="s">
        <v>441</v>
      </c>
      <c r="I275" s="120">
        <f t="shared" si="14"/>
        <v>7.3025000000000002</v>
      </c>
      <c r="J275" s="41"/>
      <c r="K275" s="41"/>
    </row>
    <row r="276" spans="1:11">
      <c r="A276" s="85">
        <v>12022</v>
      </c>
      <c r="B276" s="86" t="s">
        <v>551</v>
      </c>
      <c r="C276" s="41"/>
      <c r="D276" s="41"/>
      <c r="E276" s="41"/>
      <c r="F276" s="132">
        <v>82.49</v>
      </c>
      <c r="G276" s="42">
        <v>8</v>
      </c>
      <c r="H276" s="43" t="s">
        <v>441</v>
      </c>
      <c r="I276" s="120">
        <f t="shared" si="14"/>
        <v>10.311249999999999</v>
      </c>
      <c r="J276" s="41"/>
      <c r="K276" s="41"/>
    </row>
    <row r="277" spans="1:11">
      <c r="A277" s="85">
        <v>14305</v>
      </c>
      <c r="B277" s="86" t="s">
        <v>459</v>
      </c>
      <c r="C277" s="41"/>
      <c r="D277" s="41"/>
      <c r="E277" s="41"/>
      <c r="F277" s="132">
        <v>24.95</v>
      </c>
      <c r="G277" s="42">
        <v>1</v>
      </c>
      <c r="H277" s="43" t="s">
        <v>441</v>
      </c>
      <c r="I277" s="120">
        <f t="shared" si="14"/>
        <v>24.95</v>
      </c>
      <c r="J277" s="41"/>
      <c r="K277" s="41"/>
    </row>
    <row r="278" spans="1:11">
      <c r="A278" s="85">
        <v>14307</v>
      </c>
      <c r="B278" s="86" t="s">
        <v>460</v>
      </c>
      <c r="C278" s="41"/>
      <c r="D278" s="41"/>
      <c r="E278" s="41"/>
      <c r="F278" s="132">
        <v>5.41</v>
      </c>
      <c r="G278" s="42">
        <v>1</v>
      </c>
      <c r="H278" s="43" t="s">
        <v>441</v>
      </c>
      <c r="I278" s="120">
        <f t="shared" si="14"/>
        <v>5.41</v>
      </c>
      <c r="J278" s="41"/>
      <c r="K278" s="41"/>
    </row>
    <row r="279" spans="1:11">
      <c r="A279" s="85">
        <v>14308</v>
      </c>
      <c r="B279" s="86" t="s">
        <v>461</v>
      </c>
      <c r="C279" s="41"/>
      <c r="D279" s="41"/>
      <c r="E279" s="41"/>
      <c r="F279" s="132">
        <v>5.0599999999999996</v>
      </c>
      <c r="G279" s="42">
        <v>1</v>
      </c>
      <c r="H279" s="43" t="s">
        <v>441</v>
      </c>
      <c r="I279" s="120">
        <f t="shared" si="14"/>
        <v>5.0599999999999996</v>
      </c>
      <c r="J279" s="41"/>
      <c r="K279" s="41"/>
    </row>
    <row r="280" spans="1:11" s="56" customFormat="1">
      <c r="A280" s="48"/>
      <c r="B280" s="48" t="s">
        <v>71</v>
      </c>
      <c r="C280" s="48"/>
      <c r="D280" s="48"/>
      <c r="E280" s="48"/>
      <c r="F280" s="128"/>
      <c r="G280" s="54"/>
      <c r="H280" s="55"/>
      <c r="I280" s="128"/>
      <c r="J280" s="48"/>
      <c r="K280" s="48"/>
    </row>
    <row r="281" spans="1:11">
      <c r="A281" s="83">
        <v>104371</v>
      </c>
      <c r="B281" s="40" t="s">
        <v>511</v>
      </c>
      <c r="C281" s="41"/>
      <c r="D281" s="41"/>
      <c r="E281" s="41"/>
      <c r="F281" s="132">
        <v>2.46</v>
      </c>
      <c r="G281" s="42">
        <v>1</v>
      </c>
      <c r="H281" s="43" t="s">
        <v>528</v>
      </c>
      <c r="I281" s="120">
        <f t="shared" ref="I281:I284" si="15">F281/G281</f>
        <v>2.46</v>
      </c>
      <c r="J281" s="41"/>
      <c r="K281" s="41"/>
    </row>
    <row r="282" spans="1:11">
      <c r="A282" s="85">
        <v>14779</v>
      </c>
      <c r="B282" s="86" t="s">
        <v>525</v>
      </c>
      <c r="C282" s="41"/>
      <c r="D282" s="41"/>
      <c r="E282" s="41"/>
      <c r="F282" s="132">
        <v>18.32</v>
      </c>
      <c r="G282" s="42">
        <v>12</v>
      </c>
      <c r="H282" s="43" t="s">
        <v>498</v>
      </c>
      <c r="I282" s="120">
        <f t="shared" si="15"/>
        <v>1.5266666666666666</v>
      </c>
      <c r="J282" s="41"/>
      <c r="K282" s="41"/>
    </row>
    <row r="283" spans="1:11">
      <c r="A283" s="85">
        <v>11948</v>
      </c>
      <c r="B283" s="86" t="s">
        <v>526</v>
      </c>
      <c r="C283" s="41"/>
      <c r="D283" s="41"/>
      <c r="E283" s="41"/>
      <c r="F283" s="132">
        <v>3.16</v>
      </c>
      <c r="G283" s="42">
        <v>1</v>
      </c>
      <c r="H283" s="43" t="s">
        <v>528</v>
      </c>
      <c r="I283" s="120">
        <f t="shared" si="15"/>
        <v>3.16</v>
      </c>
      <c r="J283" s="41"/>
      <c r="K283" s="41"/>
    </row>
    <row r="284" spans="1:11">
      <c r="A284" s="85">
        <v>11949</v>
      </c>
      <c r="B284" s="86" t="s">
        <v>527</v>
      </c>
      <c r="C284" s="41"/>
      <c r="D284" s="41"/>
      <c r="E284" s="41"/>
      <c r="F284" s="132">
        <v>5.71</v>
      </c>
      <c r="G284" s="42">
        <v>1</v>
      </c>
      <c r="H284" s="43" t="s">
        <v>528</v>
      </c>
      <c r="I284" s="120">
        <f t="shared" si="15"/>
        <v>5.71</v>
      </c>
      <c r="J284" s="41"/>
      <c r="K284" s="41"/>
    </row>
    <row r="285" spans="1:11">
      <c r="A285" s="85">
        <v>12035</v>
      </c>
      <c r="B285" s="40" t="s">
        <v>202</v>
      </c>
      <c r="C285" s="41"/>
      <c r="D285" s="41"/>
      <c r="E285" s="41"/>
      <c r="F285" s="132">
        <v>24.3</v>
      </c>
      <c r="G285" s="42">
        <v>12</v>
      </c>
      <c r="H285" s="43" t="s">
        <v>498</v>
      </c>
      <c r="I285" s="120">
        <f t="shared" ref="I285" si="16">F285/G285</f>
        <v>2.0249999999999999</v>
      </c>
      <c r="J285" s="41"/>
      <c r="K285" s="41"/>
    </row>
    <row r="286" spans="1:11">
      <c r="A286" s="85">
        <v>14375</v>
      </c>
      <c r="B286" s="40" t="s">
        <v>523</v>
      </c>
      <c r="C286" s="41"/>
      <c r="D286" s="41"/>
      <c r="E286" s="41"/>
      <c r="F286" s="132">
        <v>5.24</v>
      </c>
      <c r="G286" s="42">
        <v>700</v>
      </c>
      <c r="H286" s="43" t="s">
        <v>524</v>
      </c>
      <c r="I286" s="120">
        <f>F286/G286</f>
        <v>7.4857142857142856E-3</v>
      </c>
      <c r="J286" s="41"/>
      <c r="K286" s="41"/>
    </row>
    <row r="287" spans="1:11" ht="29.25" customHeight="1">
      <c r="A287" s="13"/>
      <c r="B287" s="33" t="s">
        <v>72</v>
      </c>
      <c r="C287" s="13"/>
      <c r="D287" s="13"/>
      <c r="E287" s="13"/>
      <c r="F287" s="118"/>
      <c r="G287" s="34"/>
      <c r="H287" s="35"/>
      <c r="I287" s="118"/>
      <c r="J287" s="13"/>
      <c r="K287" s="13"/>
    </row>
    <row r="288" spans="1:11" s="56" customFormat="1">
      <c r="A288" s="48"/>
      <c r="B288" s="48" t="s">
        <v>73</v>
      </c>
      <c r="C288" s="48"/>
      <c r="D288" s="48"/>
      <c r="E288" s="48"/>
      <c r="F288" s="128"/>
      <c r="G288" s="54"/>
      <c r="H288" s="55"/>
      <c r="I288" s="128"/>
      <c r="J288" s="48"/>
      <c r="K288" s="48"/>
    </row>
    <row r="289" spans="1:11">
      <c r="A289" s="85" t="s">
        <v>510</v>
      </c>
      <c r="B289" s="86" t="s">
        <v>509</v>
      </c>
      <c r="C289" s="41"/>
      <c r="D289" s="41"/>
      <c r="E289" s="41"/>
      <c r="F289" s="132">
        <v>3.84</v>
      </c>
      <c r="G289" s="42"/>
      <c r="H289" s="43"/>
      <c r="I289" s="120"/>
      <c r="J289" s="41"/>
      <c r="K289" s="41"/>
    </row>
    <row r="290" spans="1:11" s="56" customFormat="1">
      <c r="A290" s="48"/>
      <c r="B290" s="48" t="s">
        <v>74</v>
      </c>
      <c r="C290" s="48"/>
      <c r="D290" s="48"/>
      <c r="E290" s="48"/>
      <c r="F290" s="128"/>
      <c r="G290" s="54"/>
      <c r="H290" s="55"/>
      <c r="I290" s="128"/>
      <c r="J290" s="48"/>
      <c r="K290" s="48"/>
    </row>
    <row r="291" spans="1:11" s="100" customFormat="1">
      <c r="A291" s="98">
        <v>65214</v>
      </c>
      <c r="B291" s="101" t="s">
        <v>508</v>
      </c>
      <c r="C291" s="97"/>
      <c r="D291" s="97"/>
      <c r="E291" s="97"/>
      <c r="F291" s="137">
        <v>78.3</v>
      </c>
      <c r="G291" s="98">
        <v>50</v>
      </c>
      <c r="H291" s="99"/>
      <c r="I291" s="129"/>
      <c r="J291" s="97"/>
      <c r="K291" s="97"/>
    </row>
    <row r="292" spans="1:11" ht="29.25" customHeight="1">
      <c r="A292" s="13"/>
      <c r="B292" s="33" t="s">
        <v>582</v>
      </c>
      <c r="C292" s="13"/>
      <c r="D292" s="13"/>
      <c r="E292" s="13"/>
      <c r="F292" s="118"/>
      <c r="G292" s="34"/>
      <c r="H292" s="35"/>
      <c r="I292" s="118"/>
      <c r="J292" s="13"/>
      <c r="K292" s="13"/>
    </row>
    <row r="293" spans="1:11" s="104" customFormat="1">
      <c r="A293" s="101">
        <v>101537</v>
      </c>
      <c r="B293" s="101" t="s">
        <v>575</v>
      </c>
      <c r="C293" s="102"/>
      <c r="D293" s="102"/>
      <c r="E293" s="102"/>
      <c r="F293" s="137">
        <v>7.32</v>
      </c>
      <c r="G293" s="101">
        <v>1</v>
      </c>
      <c r="H293" s="103" t="s">
        <v>580</v>
      </c>
      <c r="I293" s="129">
        <f>F293/G293</f>
        <v>7.32</v>
      </c>
      <c r="J293" s="102"/>
      <c r="K293" s="102"/>
    </row>
    <row r="294" spans="1:11" s="104" customFormat="1">
      <c r="A294" s="101">
        <v>101538</v>
      </c>
      <c r="B294" s="101" t="s">
        <v>576</v>
      </c>
      <c r="C294" s="102"/>
      <c r="D294" s="102"/>
      <c r="E294" s="102"/>
      <c r="F294" s="137">
        <v>6.83</v>
      </c>
      <c r="G294" s="101">
        <v>1</v>
      </c>
      <c r="H294" s="103" t="s">
        <v>580</v>
      </c>
      <c r="I294" s="129">
        <f>F294/G294</f>
        <v>6.83</v>
      </c>
      <c r="J294" s="102"/>
      <c r="K294" s="102"/>
    </row>
    <row r="295" spans="1:11" s="104" customFormat="1">
      <c r="A295" s="101" t="s">
        <v>578</v>
      </c>
      <c r="B295" s="101" t="s">
        <v>600</v>
      </c>
      <c r="C295" s="102"/>
      <c r="D295" s="102"/>
      <c r="E295" s="102"/>
      <c r="F295" s="137">
        <v>5.14</v>
      </c>
      <c r="G295" s="101">
        <v>1</v>
      </c>
      <c r="H295" s="103" t="s">
        <v>581</v>
      </c>
      <c r="I295" s="129" t="s">
        <v>86</v>
      </c>
      <c r="J295" s="102"/>
      <c r="K295" s="102"/>
    </row>
    <row r="296" spans="1:11">
      <c r="A296" s="85" t="s">
        <v>579</v>
      </c>
      <c r="B296" s="86" t="s">
        <v>577</v>
      </c>
      <c r="C296" s="25"/>
      <c r="D296" s="20"/>
      <c r="E296" s="25"/>
      <c r="F296" s="138">
        <v>57.2</v>
      </c>
      <c r="G296" s="59">
        <v>1</v>
      </c>
      <c r="H296" s="58" t="s">
        <v>580</v>
      </c>
      <c r="I296" s="130">
        <f>F296/G296</f>
        <v>57.2</v>
      </c>
      <c r="J296" s="25"/>
      <c r="K296" s="25"/>
    </row>
    <row r="297" spans="1:11" ht="29.25" customHeight="1">
      <c r="A297" s="13"/>
      <c r="B297" s="53" t="s">
        <v>75</v>
      </c>
      <c r="C297" s="13"/>
      <c r="D297" s="13"/>
      <c r="E297" s="13"/>
      <c r="F297" s="118"/>
      <c r="G297" s="34"/>
      <c r="H297" s="35"/>
      <c r="I297" s="118"/>
      <c r="J297" s="13"/>
      <c r="K297" s="13"/>
    </row>
    <row r="298" spans="1:11">
      <c r="A298" s="17"/>
      <c r="B298" s="17" t="s">
        <v>76</v>
      </c>
      <c r="C298" s="17"/>
      <c r="D298" s="17"/>
      <c r="E298" s="17"/>
      <c r="F298" s="123"/>
      <c r="G298" s="49"/>
      <c r="H298" s="50"/>
      <c r="I298" s="123"/>
      <c r="J298" s="17"/>
      <c r="K298" s="17"/>
    </row>
    <row r="299" spans="1:11">
      <c r="A299" s="85">
        <v>230087</v>
      </c>
      <c r="B299" s="86" t="s">
        <v>462</v>
      </c>
      <c r="C299" s="25"/>
      <c r="D299" s="20"/>
      <c r="E299" s="25"/>
      <c r="F299" s="138">
        <v>0.82</v>
      </c>
      <c r="G299" s="59">
        <v>1</v>
      </c>
      <c r="H299" s="58" t="s">
        <v>528</v>
      </c>
      <c r="I299" s="130">
        <f>F299/G299</f>
        <v>0.82</v>
      </c>
      <c r="J299" s="41"/>
      <c r="K299" s="41"/>
    </row>
    <row r="300" spans="1:11">
      <c r="A300" s="85">
        <v>230100</v>
      </c>
      <c r="B300" s="86" t="s">
        <v>463</v>
      </c>
      <c r="C300" s="25"/>
      <c r="D300" s="20"/>
      <c r="E300" s="25"/>
      <c r="F300" s="138">
        <v>0.82</v>
      </c>
      <c r="G300" s="59">
        <v>1</v>
      </c>
      <c r="H300" s="58" t="s">
        <v>528</v>
      </c>
      <c r="I300" s="130">
        <f t="shared" ref="I300:I321" si="17">F300/G300</f>
        <v>0.82</v>
      </c>
      <c r="J300" s="41"/>
      <c r="K300" s="41"/>
    </row>
    <row r="301" spans="1:11">
      <c r="A301" s="85">
        <v>230124</v>
      </c>
      <c r="B301" s="86" t="s">
        <v>464</v>
      </c>
      <c r="C301" s="25"/>
      <c r="D301" s="20"/>
      <c r="E301" s="25"/>
      <c r="F301" s="138">
        <v>0.82</v>
      </c>
      <c r="G301" s="59">
        <v>1</v>
      </c>
      <c r="H301" s="58" t="s">
        <v>528</v>
      </c>
      <c r="I301" s="130">
        <f t="shared" si="17"/>
        <v>0.82</v>
      </c>
      <c r="J301" s="41"/>
      <c r="K301" s="41"/>
    </row>
    <row r="302" spans="1:11">
      <c r="A302" s="85">
        <v>248024</v>
      </c>
      <c r="B302" s="86" t="s">
        <v>465</v>
      </c>
      <c r="C302" s="25"/>
      <c r="D302" s="20"/>
      <c r="E302" s="25"/>
      <c r="F302" s="138">
        <v>0.72</v>
      </c>
      <c r="G302" s="59">
        <v>1</v>
      </c>
      <c r="H302" s="58" t="s">
        <v>528</v>
      </c>
      <c r="I302" s="130">
        <f t="shared" si="17"/>
        <v>0.72</v>
      </c>
      <c r="J302" s="41"/>
      <c r="K302" s="41"/>
    </row>
    <row r="303" spans="1:11">
      <c r="A303" s="85">
        <v>294525</v>
      </c>
      <c r="B303" s="86" t="s">
        <v>466</v>
      </c>
      <c r="C303" s="25"/>
      <c r="D303" s="20"/>
      <c r="E303" s="25"/>
      <c r="F303" s="138">
        <v>0.72</v>
      </c>
      <c r="G303" s="59">
        <v>1</v>
      </c>
      <c r="H303" s="58" t="s">
        <v>528</v>
      </c>
      <c r="I303" s="130">
        <f t="shared" si="17"/>
        <v>0.72</v>
      </c>
      <c r="J303" s="41"/>
      <c r="K303" s="41"/>
    </row>
    <row r="304" spans="1:11">
      <c r="A304" s="85">
        <v>294517</v>
      </c>
      <c r="B304" s="86" t="s">
        <v>467</v>
      </c>
      <c r="C304" s="25"/>
      <c r="D304" s="20"/>
      <c r="E304" s="25"/>
      <c r="F304" s="138">
        <v>0.72</v>
      </c>
      <c r="G304" s="59">
        <v>1</v>
      </c>
      <c r="H304" s="58" t="s">
        <v>528</v>
      </c>
      <c r="I304" s="130">
        <f t="shared" si="17"/>
        <v>0.72</v>
      </c>
      <c r="J304" s="41"/>
      <c r="K304" s="41"/>
    </row>
    <row r="305" spans="1:11">
      <c r="A305" s="85">
        <v>294523</v>
      </c>
      <c r="B305" s="86" t="s">
        <v>468</v>
      </c>
      <c r="C305" s="25"/>
      <c r="D305" s="20"/>
      <c r="E305" s="25"/>
      <c r="F305" s="138">
        <v>0.72</v>
      </c>
      <c r="G305" s="59">
        <v>1</v>
      </c>
      <c r="H305" s="58" t="s">
        <v>528</v>
      </c>
      <c r="I305" s="130">
        <f t="shared" si="17"/>
        <v>0.72</v>
      </c>
      <c r="J305" s="41"/>
      <c r="K305" s="41"/>
    </row>
    <row r="306" spans="1:11">
      <c r="A306" s="85">
        <v>78705</v>
      </c>
      <c r="B306" s="86" t="s">
        <v>469</v>
      </c>
      <c r="C306" s="25"/>
      <c r="D306" s="20"/>
      <c r="E306" s="25"/>
      <c r="F306" s="138">
        <v>0.86</v>
      </c>
      <c r="G306" s="59">
        <v>1</v>
      </c>
      <c r="H306" s="58" t="s">
        <v>528</v>
      </c>
      <c r="I306" s="130">
        <f t="shared" si="17"/>
        <v>0.86</v>
      </c>
      <c r="J306" s="41"/>
      <c r="K306" s="41"/>
    </row>
    <row r="307" spans="1:11">
      <c r="A307" s="85">
        <v>78941</v>
      </c>
      <c r="B307" s="86" t="s">
        <v>470</v>
      </c>
      <c r="C307" s="25"/>
      <c r="D307" s="20"/>
      <c r="E307" s="25"/>
      <c r="F307" s="138">
        <v>0.86</v>
      </c>
      <c r="G307" s="59">
        <v>1</v>
      </c>
      <c r="H307" s="58" t="s">
        <v>528</v>
      </c>
      <c r="I307" s="130">
        <f t="shared" si="17"/>
        <v>0.86</v>
      </c>
      <c r="J307" s="41"/>
      <c r="K307" s="41"/>
    </row>
    <row r="308" spans="1:11">
      <c r="A308" s="85">
        <v>9134</v>
      </c>
      <c r="B308" s="86" t="s">
        <v>471</v>
      </c>
      <c r="C308" s="25"/>
      <c r="D308" s="20"/>
      <c r="E308" s="25"/>
      <c r="F308" s="138">
        <v>0.86</v>
      </c>
      <c r="G308" s="59">
        <v>1</v>
      </c>
      <c r="H308" s="58" t="s">
        <v>528</v>
      </c>
      <c r="I308" s="130">
        <f t="shared" si="17"/>
        <v>0.86</v>
      </c>
      <c r="J308" s="41"/>
      <c r="K308" s="41"/>
    </row>
    <row r="309" spans="1:11">
      <c r="A309" s="85">
        <v>3555</v>
      </c>
      <c r="B309" s="86" t="s">
        <v>472</v>
      </c>
      <c r="C309" s="25"/>
      <c r="D309" s="20"/>
      <c r="E309" s="25"/>
      <c r="F309" s="138">
        <v>1.31</v>
      </c>
      <c r="G309" s="59">
        <v>1</v>
      </c>
      <c r="H309" s="58" t="s">
        <v>528</v>
      </c>
      <c r="I309" s="130">
        <f t="shared" si="17"/>
        <v>1.31</v>
      </c>
      <c r="J309" s="41"/>
      <c r="K309" s="41"/>
    </row>
    <row r="310" spans="1:11">
      <c r="A310" s="85">
        <v>3503</v>
      </c>
      <c r="B310" s="86" t="s">
        <v>473</v>
      </c>
      <c r="C310" s="25"/>
      <c r="D310" s="20"/>
      <c r="E310" s="25"/>
      <c r="F310" s="138">
        <v>1.31</v>
      </c>
      <c r="G310" s="59">
        <v>1</v>
      </c>
      <c r="H310" s="58" t="s">
        <v>528</v>
      </c>
      <c r="I310" s="130">
        <f t="shared" si="17"/>
        <v>1.31</v>
      </c>
      <c r="J310" s="41"/>
      <c r="K310" s="41"/>
    </row>
    <row r="311" spans="1:11">
      <c r="A311" s="85">
        <v>36244</v>
      </c>
      <c r="B311" s="86" t="s">
        <v>474</v>
      </c>
      <c r="C311" s="25"/>
      <c r="D311" s="20"/>
      <c r="E311" s="25"/>
      <c r="F311" s="138">
        <v>0.72</v>
      </c>
      <c r="G311" s="59">
        <v>1</v>
      </c>
      <c r="H311" s="58" t="s">
        <v>528</v>
      </c>
      <c r="I311" s="130">
        <f t="shared" si="17"/>
        <v>0.72</v>
      </c>
      <c r="J311" s="41"/>
      <c r="K311" s="41"/>
    </row>
    <row r="312" spans="1:11">
      <c r="A312" s="85">
        <v>36268</v>
      </c>
      <c r="B312" s="86" t="s">
        <v>475</v>
      </c>
      <c r="C312" s="25"/>
      <c r="D312" s="20"/>
      <c r="E312" s="25"/>
      <c r="F312" s="138">
        <v>0.72</v>
      </c>
      <c r="G312" s="59">
        <v>1</v>
      </c>
      <c r="H312" s="58" t="s">
        <v>528</v>
      </c>
      <c r="I312" s="130">
        <f t="shared" si="17"/>
        <v>0.72</v>
      </c>
      <c r="J312" s="41"/>
      <c r="K312" s="41"/>
    </row>
    <row r="313" spans="1:11">
      <c r="A313" s="95" t="s">
        <v>485</v>
      </c>
      <c r="B313" s="86" t="s">
        <v>476</v>
      </c>
      <c r="C313" s="25"/>
      <c r="D313" s="20"/>
      <c r="E313" s="25"/>
      <c r="F313" s="138">
        <v>0.86</v>
      </c>
      <c r="G313" s="59">
        <v>1</v>
      </c>
      <c r="H313" s="58" t="s">
        <v>528</v>
      </c>
      <c r="I313" s="130">
        <f t="shared" si="17"/>
        <v>0.86</v>
      </c>
      <c r="J313" s="41"/>
      <c r="K313" s="41"/>
    </row>
    <row r="314" spans="1:11">
      <c r="A314" s="95" t="s">
        <v>486</v>
      </c>
      <c r="B314" s="86" t="s">
        <v>477</v>
      </c>
      <c r="C314" s="25"/>
      <c r="D314" s="20"/>
      <c r="E314" s="25"/>
      <c r="F314" s="138">
        <v>0.86</v>
      </c>
      <c r="G314" s="59">
        <v>1</v>
      </c>
      <c r="H314" s="58" t="s">
        <v>528</v>
      </c>
      <c r="I314" s="130">
        <f t="shared" si="17"/>
        <v>0.86</v>
      </c>
      <c r="J314" s="41"/>
      <c r="K314" s="41"/>
    </row>
    <row r="315" spans="1:11">
      <c r="A315" s="95" t="s">
        <v>487</v>
      </c>
      <c r="B315" s="86" t="s">
        <v>478</v>
      </c>
      <c r="C315" s="25"/>
      <c r="D315" s="20"/>
      <c r="E315" s="25"/>
      <c r="F315" s="138">
        <v>1.22</v>
      </c>
      <c r="G315" s="59">
        <v>1</v>
      </c>
      <c r="H315" s="58" t="s">
        <v>528</v>
      </c>
      <c r="I315" s="130">
        <f t="shared" si="17"/>
        <v>1.22</v>
      </c>
      <c r="J315" s="41"/>
      <c r="K315" s="41"/>
    </row>
    <row r="316" spans="1:11">
      <c r="A316" s="95" t="s">
        <v>488</v>
      </c>
      <c r="B316" s="86" t="s">
        <v>479</v>
      </c>
      <c r="C316" s="25"/>
      <c r="D316" s="20"/>
      <c r="E316" s="25"/>
      <c r="F316" s="138">
        <v>1.22</v>
      </c>
      <c r="G316" s="59">
        <v>1</v>
      </c>
      <c r="H316" s="58" t="s">
        <v>528</v>
      </c>
      <c r="I316" s="130">
        <f t="shared" si="17"/>
        <v>1.22</v>
      </c>
      <c r="J316" s="41"/>
      <c r="K316" s="41"/>
    </row>
    <row r="317" spans="1:11">
      <c r="A317" s="95" t="s">
        <v>489</v>
      </c>
      <c r="B317" s="86" t="s">
        <v>480</v>
      </c>
      <c r="C317" s="25"/>
      <c r="D317" s="20"/>
      <c r="E317" s="25"/>
      <c r="F317" s="138">
        <v>0.38</v>
      </c>
      <c r="G317" s="59">
        <v>1</v>
      </c>
      <c r="H317" s="58" t="s">
        <v>528</v>
      </c>
      <c r="I317" s="130">
        <f t="shared" si="17"/>
        <v>0.38</v>
      </c>
      <c r="J317" s="41"/>
      <c r="K317" s="41"/>
    </row>
    <row r="318" spans="1:11">
      <c r="A318" s="95" t="s">
        <v>490</v>
      </c>
      <c r="B318" s="86" t="s">
        <v>481</v>
      </c>
      <c r="C318" s="25"/>
      <c r="D318" s="20"/>
      <c r="E318" s="25"/>
      <c r="F318" s="138">
        <v>0.38</v>
      </c>
      <c r="G318" s="59">
        <v>1</v>
      </c>
      <c r="H318" s="58" t="s">
        <v>528</v>
      </c>
      <c r="I318" s="130">
        <f t="shared" si="17"/>
        <v>0.38</v>
      </c>
      <c r="J318" s="41"/>
      <c r="K318" s="41"/>
    </row>
    <row r="319" spans="1:11">
      <c r="A319" s="95" t="s">
        <v>491</v>
      </c>
      <c r="B319" s="86" t="s">
        <v>482</v>
      </c>
      <c r="C319" s="25"/>
      <c r="D319" s="20"/>
      <c r="E319" s="25"/>
      <c r="F319" s="138">
        <v>0.38</v>
      </c>
      <c r="G319" s="59">
        <v>1</v>
      </c>
      <c r="H319" s="58" t="s">
        <v>528</v>
      </c>
      <c r="I319" s="130">
        <f t="shared" si="17"/>
        <v>0.38</v>
      </c>
      <c r="J319" s="41"/>
      <c r="K319" s="41"/>
    </row>
    <row r="320" spans="1:11">
      <c r="A320" s="95">
        <v>7613040000000</v>
      </c>
      <c r="B320" s="86" t="s">
        <v>483</v>
      </c>
      <c r="C320" s="25"/>
      <c r="D320" s="20"/>
      <c r="E320" s="25"/>
      <c r="F320" s="138">
        <v>0.72</v>
      </c>
      <c r="G320" s="59">
        <v>6</v>
      </c>
      <c r="H320" s="58" t="s">
        <v>528</v>
      </c>
      <c r="I320" s="130">
        <f t="shared" si="17"/>
        <v>0.12</v>
      </c>
      <c r="J320" s="41"/>
      <c r="K320" s="41"/>
    </row>
    <row r="321" spans="1:11">
      <c r="A321" s="85">
        <v>12385531</v>
      </c>
      <c r="B321" s="86" t="s">
        <v>484</v>
      </c>
      <c r="C321" s="25"/>
      <c r="D321" s="20"/>
      <c r="E321" s="25"/>
      <c r="F321" s="138">
        <v>5.89</v>
      </c>
      <c r="G321" s="59">
        <v>3</v>
      </c>
      <c r="H321" s="58" t="s">
        <v>528</v>
      </c>
      <c r="I321" s="130">
        <f t="shared" si="17"/>
        <v>1.9633333333333332</v>
      </c>
      <c r="J321" s="41"/>
      <c r="K321" s="41"/>
    </row>
    <row r="322" spans="1:11" ht="29.25" customHeight="1">
      <c r="A322" s="13"/>
      <c r="B322" s="53" t="e">
        <f>#REF!</f>
        <v>#REF!</v>
      </c>
      <c r="C322" s="13"/>
      <c r="D322" s="13"/>
      <c r="E322" s="13"/>
      <c r="F322" s="118"/>
      <c r="G322" s="34"/>
      <c r="H322" s="35"/>
      <c r="I322" s="118"/>
      <c r="J322" s="13"/>
      <c r="K322" s="13"/>
    </row>
    <row r="323" spans="1:11">
      <c r="A323" s="25" t="s">
        <v>86</v>
      </c>
      <c r="B323" s="96" t="s">
        <v>552</v>
      </c>
      <c r="C323" s="25"/>
      <c r="D323" s="20"/>
      <c r="E323" s="25"/>
      <c r="F323" s="138">
        <v>12.79</v>
      </c>
      <c r="G323" s="59">
        <v>1</v>
      </c>
      <c r="H323" s="58" t="s">
        <v>528</v>
      </c>
      <c r="I323" s="130">
        <f>F323/G323</f>
        <v>12.79</v>
      </c>
      <c r="J323" s="41"/>
      <c r="K323" s="41"/>
    </row>
    <row r="324" spans="1:11">
      <c r="A324" s="25" t="s">
        <v>86</v>
      </c>
      <c r="B324" s="96" t="s">
        <v>535</v>
      </c>
      <c r="C324" s="25"/>
      <c r="D324" s="20"/>
      <c r="E324" s="25"/>
      <c r="F324" s="138">
        <v>1.61</v>
      </c>
      <c r="G324" s="59">
        <v>1</v>
      </c>
      <c r="H324" s="58" t="s">
        <v>528</v>
      </c>
      <c r="I324" s="130">
        <f t="shared" ref="I324:I333" si="18">F324/G324</f>
        <v>1.61</v>
      </c>
      <c r="J324" s="41"/>
      <c r="K324" s="41"/>
    </row>
    <row r="325" spans="1:11">
      <c r="A325" s="25" t="s">
        <v>86</v>
      </c>
      <c r="B325" s="96" t="s">
        <v>536</v>
      </c>
      <c r="C325" s="25"/>
      <c r="D325" s="20"/>
      <c r="E325" s="25"/>
      <c r="F325" s="138">
        <v>1.85</v>
      </c>
      <c r="G325" s="59">
        <v>1</v>
      </c>
      <c r="H325" s="58" t="s">
        <v>528</v>
      </c>
      <c r="I325" s="130">
        <f t="shared" si="18"/>
        <v>1.85</v>
      </c>
      <c r="J325" s="41"/>
      <c r="K325" s="41"/>
    </row>
    <row r="326" spans="1:11">
      <c r="A326" s="25" t="s">
        <v>86</v>
      </c>
      <c r="B326" s="96" t="s">
        <v>553</v>
      </c>
      <c r="C326" s="25"/>
      <c r="D326" s="20"/>
      <c r="E326" s="25"/>
      <c r="F326" s="138">
        <v>2.21</v>
      </c>
      <c r="G326" s="59">
        <v>1</v>
      </c>
      <c r="H326" s="58" t="s">
        <v>528</v>
      </c>
      <c r="I326" s="130">
        <f t="shared" si="18"/>
        <v>2.21</v>
      </c>
      <c r="J326" s="41"/>
      <c r="K326" s="41"/>
    </row>
    <row r="327" spans="1:11">
      <c r="A327" s="25" t="s">
        <v>86</v>
      </c>
      <c r="B327" s="96" t="s">
        <v>554</v>
      </c>
      <c r="C327" s="25"/>
      <c r="D327" s="20"/>
      <c r="E327" s="25"/>
      <c r="F327" s="138">
        <v>3.15</v>
      </c>
      <c r="G327" s="59">
        <v>1</v>
      </c>
      <c r="H327" s="58" t="s">
        <v>528</v>
      </c>
      <c r="I327" s="130">
        <f t="shared" si="18"/>
        <v>3.15</v>
      </c>
      <c r="J327" s="41"/>
      <c r="K327" s="41"/>
    </row>
    <row r="328" spans="1:11">
      <c r="A328" s="25" t="s">
        <v>86</v>
      </c>
      <c r="B328" s="86" t="s">
        <v>529</v>
      </c>
      <c r="C328" s="25"/>
      <c r="D328" s="20"/>
      <c r="E328" s="25"/>
      <c r="F328" s="138">
        <v>2.86</v>
      </c>
      <c r="G328" s="59">
        <v>1</v>
      </c>
      <c r="H328" s="58" t="s">
        <v>528</v>
      </c>
      <c r="I328" s="130">
        <f t="shared" si="18"/>
        <v>2.86</v>
      </c>
      <c r="J328" s="41"/>
      <c r="K328" s="41"/>
    </row>
    <row r="329" spans="1:11">
      <c r="A329" s="25" t="s">
        <v>86</v>
      </c>
      <c r="B329" s="86" t="s">
        <v>530</v>
      </c>
      <c r="C329" s="25"/>
      <c r="D329" s="20"/>
      <c r="E329" s="25"/>
      <c r="F329" s="138">
        <v>1.78</v>
      </c>
      <c r="G329" s="59">
        <v>1</v>
      </c>
      <c r="H329" s="58" t="s">
        <v>528</v>
      </c>
      <c r="I329" s="130">
        <f t="shared" si="18"/>
        <v>1.78</v>
      </c>
      <c r="J329" s="41"/>
      <c r="K329" s="41"/>
    </row>
    <row r="330" spans="1:11">
      <c r="A330" s="25" t="s">
        <v>86</v>
      </c>
      <c r="B330" s="86" t="s">
        <v>531</v>
      </c>
      <c r="C330" s="25"/>
      <c r="D330" s="20"/>
      <c r="E330" s="25"/>
      <c r="F330" s="138">
        <v>0.95</v>
      </c>
      <c r="G330" s="59">
        <v>1</v>
      </c>
      <c r="H330" s="58" t="s">
        <v>528</v>
      </c>
      <c r="I330" s="130">
        <f t="shared" si="18"/>
        <v>0.95</v>
      </c>
      <c r="J330" s="41"/>
      <c r="K330" s="41"/>
    </row>
    <row r="331" spans="1:11">
      <c r="A331" s="25" t="s">
        <v>86</v>
      </c>
      <c r="B331" s="86" t="s">
        <v>532</v>
      </c>
      <c r="C331" s="25"/>
      <c r="D331" s="20"/>
      <c r="E331" s="25"/>
      <c r="F331" s="138">
        <v>0.94</v>
      </c>
      <c r="G331" s="59">
        <v>1</v>
      </c>
      <c r="H331" s="58" t="s">
        <v>528</v>
      </c>
      <c r="I331" s="130">
        <f t="shared" si="18"/>
        <v>0.94</v>
      </c>
      <c r="J331" s="41"/>
      <c r="K331" s="41"/>
    </row>
    <row r="332" spans="1:11">
      <c r="A332" s="25" t="s">
        <v>86</v>
      </c>
      <c r="B332" s="86" t="s">
        <v>533</v>
      </c>
      <c r="C332" s="25"/>
      <c r="D332" s="20"/>
      <c r="E332" s="25"/>
      <c r="F332" s="138">
        <v>2.63</v>
      </c>
      <c r="G332" s="59">
        <v>1</v>
      </c>
      <c r="H332" s="58" t="s">
        <v>528</v>
      </c>
      <c r="I332" s="130">
        <f t="shared" si="18"/>
        <v>2.63</v>
      </c>
      <c r="J332" s="41"/>
      <c r="K332" s="41"/>
    </row>
    <row r="333" spans="1:11">
      <c r="A333" s="25" t="s">
        <v>86</v>
      </c>
      <c r="B333" s="86" t="s">
        <v>534</v>
      </c>
      <c r="C333" s="25"/>
      <c r="D333" s="20"/>
      <c r="E333" s="25"/>
      <c r="F333" s="138">
        <v>2</v>
      </c>
      <c r="G333" s="59">
        <v>1</v>
      </c>
      <c r="H333" s="58" t="s">
        <v>528</v>
      </c>
      <c r="I333" s="130">
        <f t="shared" si="18"/>
        <v>2</v>
      </c>
      <c r="J333" s="41"/>
      <c r="K333" s="41"/>
    </row>
  </sheetData>
  <mergeCells count="2">
    <mergeCell ref="A12:I12"/>
    <mergeCell ref="A5:K5"/>
  </mergeCells>
  <phoneticPr fontId="25" type="noConversion"/>
  <hyperlinks>
    <hyperlink ref="B10" r:id="rId1" xr:uid="{AE154684-9089-4826-8467-AB8D9CAB776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46B8-3BEB-4E68-8586-CE6B4107968A}">
  <dimension ref="A1:U101"/>
  <sheetViews>
    <sheetView zoomScale="70" zoomScaleNormal="70" workbookViewId="0">
      <selection activeCell="D6" sqref="D6:I6"/>
    </sheetView>
  </sheetViews>
  <sheetFormatPr baseColWidth="10" defaultColWidth="11" defaultRowHeight="15"/>
  <cols>
    <col min="1" max="1" width="82.140625" style="1" bestFit="1" customWidth="1"/>
    <col min="2" max="2" width="7.7109375" style="1" customWidth="1"/>
    <col min="3" max="3" width="4.28515625" style="1" customWidth="1"/>
    <col min="4" max="4" width="16.7109375" style="1" customWidth="1"/>
    <col min="5" max="5" width="75.28515625" style="1" customWidth="1"/>
    <col min="6" max="6" width="11" style="1" hidden="1" customWidth="1"/>
    <col min="7" max="7" width="14.140625" style="1" hidden="1" customWidth="1"/>
    <col min="8" max="8" width="14.28515625" style="1" hidden="1" customWidth="1"/>
    <col min="9" max="9" width="52.5703125" style="1" customWidth="1"/>
    <col min="10" max="16384" width="11" style="1"/>
  </cols>
  <sheetData>
    <row r="1" spans="1:9">
      <c r="A1"/>
      <c r="B1" s="2"/>
      <c r="C1" s="3"/>
      <c r="H1" s="4"/>
    </row>
    <row r="2" spans="1:9">
      <c r="A2"/>
      <c r="B2" s="2"/>
      <c r="C2" s="3"/>
      <c r="H2" s="4"/>
    </row>
    <row r="3" spans="1:9">
      <c r="A3"/>
      <c r="B3" s="2"/>
      <c r="C3" s="3"/>
      <c r="H3" s="4"/>
    </row>
    <row r="4" spans="1:9">
      <c r="A4"/>
      <c r="B4" s="2"/>
      <c r="C4" s="3"/>
      <c r="H4" s="4"/>
    </row>
    <row r="5" spans="1:9" ht="39" customHeight="1">
      <c r="A5"/>
      <c r="B5" s="2"/>
      <c r="C5" s="3"/>
      <c r="H5" s="4"/>
    </row>
    <row r="6" spans="1:9" ht="25.5" customHeight="1">
      <c r="A6" s="106" t="s">
        <v>0</v>
      </c>
      <c r="B6" s="106"/>
      <c r="C6" s="5"/>
      <c r="D6" s="107" t="s">
        <v>619</v>
      </c>
      <c r="E6" s="107"/>
      <c r="F6" s="107"/>
      <c r="G6" s="107"/>
      <c r="H6" s="107"/>
      <c r="I6" s="107"/>
    </row>
    <row r="7" spans="1:9" ht="40.5">
      <c r="A7" s="6" t="s">
        <v>1</v>
      </c>
      <c r="B7" s="7" t="s">
        <v>2</v>
      </c>
      <c r="C7" s="8"/>
      <c r="D7" s="9" t="s">
        <v>3</v>
      </c>
      <c r="E7" s="9" t="s">
        <v>10</v>
      </c>
      <c r="F7" s="9" t="s">
        <v>11</v>
      </c>
      <c r="G7" s="9" t="s">
        <v>12</v>
      </c>
      <c r="H7" s="10" t="s">
        <v>181</v>
      </c>
      <c r="I7" s="9" t="s">
        <v>8</v>
      </c>
    </row>
    <row r="8" spans="1:9" ht="24.75" customHeight="1">
      <c r="A8" s="26" t="s">
        <v>13</v>
      </c>
      <c r="B8" s="11"/>
      <c r="C8" s="12"/>
      <c r="D8" s="13"/>
      <c r="E8" s="13"/>
      <c r="F8" s="13"/>
      <c r="G8" s="13"/>
      <c r="H8" s="14"/>
      <c r="I8" s="13"/>
    </row>
    <row r="9" spans="1:9">
      <c r="A9" s="27" t="s">
        <v>80</v>
      </c>
      <c r="B9" s="15"/>
      <c r="C9" s="16"/>
      <c r="D9" s="17"/>
      <c r="E9" s="17" t="str">
        <f t="shared" ref="E9:E18" si="0">A9</f>
        <v xml:space="preserve">LIT MEDICALISE </v>
      </c>
      <c r="F9" s="17"/>
      <c r="G9" s="17"/>
      <c r="H9" s="18"/>
      <c r="I9" s="17"/>
    </row>
    <row r="10" spans="1:9" ht="45">
      <c r="A10" s="28" t="s">
        <v>14</v>
      </c>
      <c r="B10" s="19" t="s">
        <v>9</v>
      </c>
      <c r="C10" s="3"/>
      <c r="D10" s="64" t="s">
        <v>81</v>
      </c>
      <c r="E10" s="62" t="str">
        <f t="shared" si="0"/>
        <v>LIT MEDICALISE STANDARD 2 FONCTIONS
Hauteur variable, relève buste électrique, relève jambe manuel</v>
      </c>
      <c r="F10" s="20"/>
      <c r="G10" s="20"/>
      <c r="H10" s="65"/>
      <c r="I10" s="20" t="s">
        <v>610</v>
      </c>
    </row>
    <row r="11" spans="1:9" ht="45">
      <c r="A11" s="28" t="s">
        <v>15</v>
      </c>
      <c r="B11" s="19" t="s">
        <v>9</v>
      </c>
      <c r="C11" s="3"/>
      <c r="D11" s="64" t="s">
        <v>82</v>
      </c>
      <c r="E11" s="62" t="str">
        <f t="shared" si="0"/>
        <v>LIT MEDICALISE STANDARD 3 FONCTIONS
Hauteur variable, relève buste électrique, relève jambe électrique avec plicature des genoux</v>
      </c>
      <c r="F11" s="20"/>
      <c r="G11" s="20"/>
      <c r="H11" s="65"/>
      <c r="I11" s="20" t="s">
        <v>610</v>
      </c>
    </row>
    <row r="12" spans="1:9" ht="45">
      <c r="A12" s="28" t="s">
        <v>79</v>
      </c>
      <c r="B12" s="19" t="s">
        <v>9</v>
      </c>
      <c r="C12" s="3"/>
      <c r="D12" s="64" t="s">
        <v>83</v>
      </c>
      <c r="E12" s="62" t="str">
        <f t="shared" si="0"/>
        <v>LIT SPECIFIQUE EHPAD + 5 FONCTIONS
Hauteur variable, relève buste électrique, relève jambe électrique avec plicature des genoux, proclive / déclive</v>
      </c>
      <c r="F12" s="20"/>
      <c r="G12" s="20"/>
      <c r="H12" s="65"/>
      <c r="I12" s="20" t="s">
        <v>610</v>
      </c>
    </row>
    <row r="13" spans="1:9">
      <c r="A13" s="27" t="s">
        <v>16</v>
      </c>
      <c r="B13" s="15" t="s">
        <v>9</v>
      </c>
      <c r="C13" s="16"/>
      <c r="D13" s="17"/>
      <c r="E13" s="17" t="str">
        <f t="shared" si="0"/>
        <v>LIT MÉDICALISÉ POUR LES PATIENTS «ALZHEIMER»</v>
      </c>
      <c r="F13" s="17"/>
      <c r="G13" s="17"/>
      <c r="H13" s="18"/>
      <c r="I13" s="17"/>
    </row>
    <row r="14" spans="1:9" ht="45">
      <c r="A14" s="28" t="s">
        <v>77</v>
      </c>
      <c r="B14" s="19" t="s">
        <v>9</v>
      </c>
      <c r="C14" s="3"/>
      <c r="D14" s="64" t="s">
        <v>84</v>
      </c>
      <c r="E14" s="62" t="str">
        <f t="shared" si="0"/>
        <v>LIT ALZHEIMER 2 FONCTIONS
Hauteur variable (amplitude de 22 à 78 cm), relève buste électrique, relève jambe manuel</v>
      </c>
      <c r="F14" s="20"/>
      <c r="G14" s="20"/>
      <c r="H14" s="65"/>
      <c r="I14" s="20" t="s">
        <v>610</v>
      </c>
    </row>
    <row r="15" spans="1:9" ht="45">
      <c r="A15" s="28" t="s">
        <v>78</v>
      </c>
      <c r="B15" s="19" t="s">
        <v>9</v>
      </c>
      <c r="C15" s="3"/>
      <c r="D15" s="64" t="s">
        <v>85</v>
      </c>
      <c r="E15" s="62" t="str">
        <f t="shared" si="0"/>
        <v>LIT ALZHEIMER 3 FONCTIONS
Hauteur variable (amplitude de 22 à 78 cm), relève buste électrique, relève jambe électrique</v>
      </c>
      <c r="F15" s="20"/>
      <c r="G15" s="20"/>
      <c r="H15" s="65"/>
      <c r="I15" s="20" t="s">
        <v>610</v>
      </c>
    </row>
    <row r="16" spans="1:9">
      <c r="A16" s="27" t="s">
        <v>17</v>
      </c>
      <c r="B16" s="22"/>
      <c r="C16" s="3"/>
      <c r="D16" s="23"/>
      <c r="E16" s="17" t="str">
        <f t="shared" si="0"/>
        <v>LIT GRANDE LARGEUR</v>
      </c>
      <c r="F16" s="17"/>
      <c r="G16" s="17"/>
      <c r="H16" s="18"/>
      <c r="I16" s="24"/>
    </row>
    <row r="17" spans="1:9">
      <c r="A17" s="28" t="s">
        <v>18</v>
      </c>
      <c r="B17" s="19" t="s">
        <v>9</v>
      </c>
      <c r="C17" s="3"/>
      <c r="D17" s="64" t="s">
        <v>88</v>
      </c>
      <c r="E17" s="20" t="str">
        <f t="shared" si="0"/>
        <v>LIT GRANDE LARGEUR 120 cm</v>
      </c>
      <c r="F17" s="20"/>
      <c r="G17" s="20"/>
      <c r="H17" s="21"/>
      <c r="I17" s="20" t="s">
        <v>610</v>
      </c>
    </row>
    <row r="18" spans="1:9">
      <c r="A18" s="28" t="s">
        <v>19</v>
      </c>
      <c r="B18" s="19" t="s">
        <v>9</v>
      </c>
      <c r="C18" s="3"/>
      <c r="D18" s="20" t="s">
        <v>86</v>
      </c>
      <c r="E18" s="20" t="str">
        <f t="shared" si="0"/>
        <v>LIT GRANDE LARGEUR 140 cm</v>
      </c>
      <c r="F18" s="20"/>
      <c r="G18" s="20"/>
      <c r="H18" s="21"/>
      <c r="I18" s="20" t="s">
        <v>610</v>
      </c>
    </row>
    <row r="19" spans="1:9">
      <c r="A19" s="29" t="s">
        <v>20</v>
      </c>
      <c r="B19" s="19" t="s">
        <v>9</v>
      </c>
      <c r="C19" s="3"/>
      <c r="E19" s="66" t="str">
        <f t="shared" ref="E19:E28" si="1">A19</f>
        <v>OPTIONS DE LIT</v>
      </c>
      <c r="F19" s="20"/>
      <c r="G19" s="20"/>
      <c r="H19" s="21"/>
      <c r="I19" s="20" t="s">
        <v>610</v>
      </c>
    </row>
    <row r="20" spans="1:9">
      <c r="A20" s="28" t="s">
        <v>21</v>
      </c>
      <c r="B20" s="19" t="s">
        <v>9</v>
      </c>
      <c r="C20" s="3"/>
      <c r="D20" s="64" t="s">
        <v>89</v>
      </c>
      <c r="E20" s="60" t="str">
        <f t="shared" si="1"/>
        <v>BARRIERES EPOXY (droite)</v>
      </c>
      <c r="F20" s="20"/>
      <c r="G20" s="20"/>
      <c r="H20" s="67"/>
      <c r="I20" s="20" t="s">
        <v>610</v>
      </c>
    </row>
    <row r="21" spans="1:9">
      <c r="A21" s="28" t="s">
        <v>22</v>
      </c>
      <c r="B21" s="19" t="s">
        <v>9</v>
      </c>
      <c r="C21" s="3"/>
      <c r="D21" s="64" t="s">
        <v>90</v>
      </c>
      <c r="E21" s="60" t="str">
        <f t="shared" si="1"/>
        <v>BARRIERES EPOXY (gauche)</v>
      </c>
      <c r="F21" s="20"/>
      <c r="G21" s="20"/>
      <c r="H21" s="67"/>
      <c r="I21" s="20" t="s">
        <v>610</v>
      </c>
    </row>
    <row r="22" spans="1:9">
      <c r="A22" s="28" t="s">
        <v>23</v>
      </c>
      <c r="B22" s="19" t="s">
        <v>9</v>
      </c>
      <c r="C22" s="3"/>
      <c r="D22" s="63" t="s">
        <v>96</v>
      </c>
      <c r="E22" s="20" t="str">
        <f t="shared" si="1"/>
        <v>SYSTÈME D'AIDE A LA MOBILITE SAM droit</v>
      </c>
      <c r="F22" s="20"/>
      <c r="G22" s="20"/>
      <c r="H22" s="21"/>
      <c r="I22" s="20" t="s">
        <v>610</v>
      </c>
    </row>
    <row r="23" spans="1:9">
      <c r="A23" s="28" t="s">
        <v>24</v>
      </c>
      <c r="B23" s="19" t="s">
        <v>9</v>
      </c>
      <c r="C23" s="3"/>
      <c r="D23" s="63" t="s">
        <v>96</v>
      </c>
      <c r="E23" s="20" t="str">
        <f t="shared" si="1"/>
        <v>SYSTÈME D'AIDE A LA MOBILITE SAM gauche</v>
      </c>
      <c r="F23" s="20"/>
      <c r="G23" s="20"/>
      <c r="H23" s="21"/>
      <c r="I23" s="20" t="s">
        <v>610</v>
      </c>
    </row>
    <row r="24" spans="1:9" ht="30" customHeight="1">
      <c r="A24" s="28" t="s">
        <v>25</v>
      </c>
      <c r="B24" s="19" t="s">
        <v>9</v>
      </c>
      <c r="C24" s="3"/>
      <c r="D24" s="64" t="s">
        <v>92</v>
      </c>
      <c r="E24" s="60" t="str">
        <f t="shared" si="1"/>
        <v>POTENCE</v>
      </c>
      <c r="F24" s="20"/>
      <c r="G24" s="20"/>
      <c r="H24" s="67"/>
      <c r="I24" s="20" t="s">
        <v>610</v>
      </c>
    </row>
    <row r="25" spans="1:9">
      <c r="A25" s="28" t="s">
        <v>26</v>
      </c>
      <c r="B25" s="19" t="s">
        <v>9</v>
      </c>
      <c r="C25" s="3"/>
      <c r="D25" s="64" t="s">
        <v>93</v>
      </c>
      <c r="E25" s="20" t="str">
        <f t="shared" si="1"/>
        <v>BUTEE MURALE</v>
      </c>
      <c r="F25" s="20"/>
      <c r="G25" s="20"/>
      <c r="H25" s="21"/>
      <c r="I25" s="20" t="s">
        <v>610</v>
      </c>
    </row>
    <row r="26" spans="1:9">
      <c r="A26" s="28" t="s">
        <v>27</v>
      </c>
      <c r="B26" s="19" t="s">
        <v>9</v>
      </c>
      <c r="C26" s="3"/>
      <c r="D26" s="64" t="s">
        <v>94</v>
      </c>
      <c r="E26" s="20" t="str">
        <f t="shared" si="1"/>
        <v>PIED A SERUM A ROULETTES</v>
      </c>
      <c r="F26" s="20"/>
      <c r="G26" s="20"/>
      <c r="H26" s="21"/>
      <c r="I26" s="20" t="s">
        <v>610</v>
      </c>
    </row>
    <row r="27" spans="1:9">
      <c r="A27" s="28" t="s">
        <v>28</v>
      </c>
      <c r="B27" s="19" t="s">
        <v>9</v>
      </c>
      <c r="C27" s="3"/>
      <c r="D27" s="64" t="s">
        <v>95</v>
      </c>
      <c r="E27" s="20" t="str">
        <f t="shared" si="1"/>
        <v>RALLONGE DE SOMMIER L.20 cm pour lit largeur 90 cm</v>
      </c>
      <c r="F27" s="20"/>
      <c r="G27" s="20"/>
      <c r="H27" s="21"/>
      <c r="I27" s="20" t="s">
        <v>610</v>
      </c>
    </row>
    <row r="28" spans="1:9">
      <c r="A28" s="28" t="s">
        <v>29</v>
      </c>
      <c r="B28" s="19" t="s">
        <v>9</v>
      </c>
      <c r="C28" s="3"/>
      <c r="D28" s="64" t="s">
        <v>95</v>
      </c>
      <c r="E28" s="20" t="str">
        <f t="shared" si="1"/>
        <v>RALLONGE DE SOMMIER L.20 cm pour lit largeur 120 cm</v>
      </c>
      <c r="F28" s="20"/>
      <c r="G28" s="20"/>
      <c r="H28" s="21"/>
      <c r="I28" s="20" t="s">
        <v>610</v>
      </c>
    </row>
    <row r="29" spans="1:9" ht="24.75" customHeight="1">
      <c r="A29" s="26" t="s">
        <v>30</v>
      </c>
      <c r="B29" s="11"/>
      <c r="C29" s="12"/>
      <c r="D29" s="13"/>
      <c r="E29" s="13" t="str">
        <f>A29</f>
        <v xml:space="preserve">PREVENTION DES ESCARRES </v>
      </c>
      <c r="F29" s="13"/>
      <c r="G29" s="13"/>
      <c r="H29" s="14"/>
      <c r="I29" s="13"/>
    </row>
    <row r="30" spans="1:9">
      <c r="A30" s="27" t="s">
        <v>110</v>
      </c>
      <c r="B30" s="22"/>
      <c r="C30" s="3"/>
      <c r="D30" s="23"/>
      <c r="E30" s="17" t="str">
        <f>A30</f>
        <v xml:space="preserve">PREVENTIONS DES ESCARRES : MATELAS &amp; SURMATELAS &amp; COUSSINS </v>
      </c>
      <c r="F30" s="17"/>
      <c r="G30" s="17"/>
      <c r="H30" s="18"/>
      <c r="I30" s="24"/>
    </row>
    <row r="31" spans="1:9" ht="30">
      <c r="A31" s="28" t="s">
        <v>97</v>
      </c>
      <c r="B31" s="19" t="s">
        <v>9</v>
      </c>
      <c r="C31" s="3"/>
      <c r="D31" s="63" t="s">
        <v>107</v>
      </c>
      <c r="E31" s="62" t="str">
        <f>A31</f>
        <v>MATELAS A AIR DYNAMIQUE pour lit largeur 90 cm (traitement jusqu'à stade 2)</v>
      </c>
      <c r="F31" s="20"/>
      <c r="G31" s="20"/>
      <c r="H31" s="21"/>
      <c r="I31" s="20" t="s">
        <v>610</v>
      </c>
    </row>
    <row r="32" spans="1:9" ht="30">
      <c r="A32" s="28" t="s">
        <v>98</v>
      </c>
      <c r="B32" s="19" t="s">
        <v>9</v>
      </c>
      <c r="C32" s="3"/>
      <c r="D32" s="63" t="s">
        <v>86</v>
      </c>
      <c r="E32" s="62" t="str">
        <f t="shared" ref="E32:E43" si="2">A32</f>
        <v>MATELAS A AIR DYNAMIQUE  pour lit largeur 90 cm (traitement jusqu'à stade 3)</v>
      </c>
      <c r="F32" s="20"/>
      <c r="G32" s="20"/>
      <c r="H32" s="21"/>
      <c r="I32" s="20" t="s">
        <v>610</v>
      </c>
    </row>
    <row r="33" spans="1:9" ht="30">
      <c r="A33" s="28" t="s">
        <v>99</v>
      </c>
      <c r="B33" s="19" t="s">
        <v>9</v>
      </c>
      <c r="C33" s="3"/>
      <c r="D33" s="63" t="s">
        <v>108</v>
      </c>
      <c r="E33" s="62" t="str">
        <f t="shared" si="2"/>
        <v>MATELAS A AIR DYNAMIQUE  pour lit largeur 90 cm (traitement jusqu'à stade 4)</v>
      </c>
      <c r="F33" s="20"/>
      <c r="G33" s="20"/>
      <c r="H33" s="21"/>
      <c r="I33" s="20" t="s">
        <v>610</v>
      </c>
    </row>
    <row r="34" spans="1:9" ht="30">
      <c r="A34" s="28" t="s">
        <v>100</v>
      </c>
      <c r="B34" s="19" t="s">
        <v>9</v>
      </c>
      <c r="C34" s="3"/>
      <c r="D34" s="63" t="s">
        <v>109</v>
      </c>
      <c r="E34" s="62" t="str">
        <f t="shared" si="2"/>
        <v>MATELAS A AIR DYNAMIQUE  pour lit largeur 120 cm  (traitement jusqu'à stade 2)</v>
      </c>
      <c r="F34" s="20"/>
      <c r="G34" s="20"/>
      <c r="H34" s="21"/>
      <c r="I34" s="20" t="s">
        <v>610</v>
      </c>
    </row>
    <row r="35" spans="1:9" ht="30">
      <c r="A35" s="28" t="s">
        <v>106</v>
      </c>
      <c r="B35" s="19" t="s">
        <v>9</v>
      </c>
      <c r="C35" s="3"/>
      <c r="D35" s="20" t="s">
        <v>86</v>
      </c>
      <c r="E35" s="62" t="str">
        <f t="shared" si="2"/>
        <v>MATELAS A AIR DYNAMIQUE  pour lit largeur 140 cm (traitement jusqu'à stade 2)</v>
      </c>
      <c r="F35" s="20"/>
      <c r="G35" s="20"/>
      <c r="H35" s="21"/>
      <c r="I35" s="20" t="s">
        <v>610</v>
      </c>
    </row>
    <row r="36" spans="1:9" ht="30">
      <c r="A36" s="28" t="s">
        <v>101</v>
      </c>
      <c r="B36" s="19" t="s">
        <v>9</v>
      </c>
      <c r="C36" s="3"/>
      <c r="D36" s="63" t="s">
        <v>105</v>
      </c>
      <c r="E36" s="62" t="str">
        <f t="shared" si="2"/>
        <v>COUSSIN A AIR DYNAMIQUE  43 X 43 cm sur batteries pour fauteuil</v>
      </c>
      <c r="F36" s="20"/>
      <c r="G36" s="20"/>
      <c r="H36" s="21"/>
      <c r="I36" s="20" t="s">
        <v>610</v>
      </c>
    </row>
    <row r="37" spans="1:9" ht="30">
      <c r="A37" s="28" t="s">
        <v>102</v>
      </c>
      <c r="B37" s="19" t="s">
        <v>9</v>
      </c>
      <c r="C37" s="3"/>
      <c r="D37" s="63" t="s">
        <v>105</v>
      </c>
      <c r="E37" s="62" t="str">
        <f t="shared" si="2"/>
        <v>COUSSIN A AIR DYNAMIQUE  46 X 46 cm sur batteries pour fauteuil</v>
      </c>
      <c r="F37" s="20"/>
      <c r="G37" s="20"/>
      <c r="H37" s="21"/>
      <c r="I37" s="20" t="s">
        <v>610</v>
      </c>
    </row>
    <row r="38" spans="1:9" ht="16.5" customHeight="1">
      <c r="A38" s="28" t="s">
        <v>103</v>
      </c>
      <c r="B38" s="19" t="s">
        <v>9</v>
      </c>
      <c r="C38" s="3"/>
      <c r="D38" s="20" t="s">
        <v>86</v>
      </c>
      <c r="E38" s="62" t="str">
        <f t="shared" si="2"/>
        <v xml:space="preserve">COUSSIN A AIR </v>
      </c>
      <c r="F38" s="20"/>
      <c r="G38" s="20"/>
      <c r="H38" s="21"/>
      <c r="I38" s="20" t="s">
        <v>610</v>
      </c>
    </row>
    <row r="39" spans="1:9" ht="16.5" customHeight="1">
      <c r="A39" s="28" t="s">
        <v>104</v>
      </c>
      <c r="B39" s="19" t="s">
        <v>9</v>
      </c>
      <c r="C39" s="3"/>
      <c r="D39" s="20" t="s">
        <v>86</v>
      </c>
      <c r="E39" s="62" t="str">
        <f t="shared" si="2"/>
        <v>COMPRESSEUR</v>
      </c>
      <c r="F39" s="20"/>
      <c r="G39" s="20"/>
      <c r="H39" s="21"/>
      <c r="I39" s="20" t="s">
        <v>610</v>
      </c>
    </row>
    <row r="40" spans="1:9">
      <c r="A40" s="30" t="s">
        <v>131</v>
      </c>
      <c r="B40" s="82"/>
      <c r="C40" s="3"/>
      <c r="D40" s="13"/>
      <c r="E40" s="13" t="str">
        <f t="shared" si="2"/>
        <v>PESEE</v>
      </c>
      <c r="F40" s="13"/>
      <c r="G40" s="13"/>
      <c r="H40" s="14"/>
      <c r="I40" s="13"/>
    </row>
    <row r="41" spans="1:9" ht="16.5" customHeight="1">
      <c r="A41" s="61" t="s">
        <v>111</v>
      </c>
      <c r="B41" s="19"/>
      <c r="C41" s="3"/>
      <c r="D41" s="25" t="s">
        <v>112</v>
      </c>
      <c r="E41" s="68" t="str">
        <f t="shared" si="2"/>
        <v>PLATEFORME DE PESEE AVEC MAIN COURANTE</v>
      </c>
      <c r="F41" s="25"/>
      <c r="G41" s="25"/>
      <c r="H41" s="57"/>
      <c r="I41" s="20" t="s">
        <v>610</v>
      </c>
    </row>
    <row r="42" spans="1:9" ht="16.5" customHeight="1">
      <c r="A42" s="61" t="s">
        <v>127</v>
      </c>
      <c r="B42" s="19"/>
      <c r="C42" s="3"/>
      <c r="D42" s="25" t="s">
        <v>128</v>
      </c>
      <c r="E42" s="68" t="str">
        <f t="shared" si="2"/>
        <v>FAUTEUIL DE PESEE AVEC ROUKETTES ET REPOSE PIEDS</v>
      </c>
      <c r="F42" s="25"/>
      <c r="G42" s="25"/>
      <c r="H42" s="57"/>
      <c r="I42" s="20" t="s">
        <v>610</v>
      </c>
    </row>
    <row r="43" spans="1:9" ht="16.5" customHeight="1">
      <c r="A43" s="61" t="s">
        <v>129</v>
      </c>
      <c r="B43" s="19"/>
      <c r="C43" s="3"/>
      <c r="D43" s="25" t="s">
        <v>130</v>
      </c>
      <c r="E43" s="68" t="str">
        <f t="shared" si="2"/>
        <v>SYSTÈME DE PESEE POUR LEVE PERSONNE</v>
      </c>
      <c r="F43" s="25"/>
      <c r="G43" s="25"/>
      <c r="H43" s="57"/>
      <c r="I43" s="20" t="s">
        <v>610</v>
      </c>
    </row>
    <row r="44" spans="1:9">
      <c r="A44" s="30" t="s">
        <v>166</v>
      </c>
      <c r="B44" s="82"/>
      <c r="C44" s="3"/>
      <c r="D44" s="13"/>
      <c r="E44" s="13" t="str">
        <f>A44</f>
        <v>SYSTÈME DE TRANSFERT, LÈVE PERSONNE, VERTICALISATEUR ET GUIDON</v>
      </c>
      <c r="F44" s="13"/>
      <c r="G44" s="13"/>
      <c r="H44" s="14"/>
      <c r="I44" s="13"/>
    </row>
    <row r="45" spans="1:9" ht="30">
      <c r="A45" s="28" t="s">
        <v>120</v>
      </c>
      <c r="B45" s="19" t="s">
        <v>9</v>
      </c>
      <c r="C45" s="3"/>
      <c r="D45" s="20" t="s">
        <v>114</v>
      </c>
      <c r="E45" s="62" t="str">
        <f>A45</f>
        <v>VERTICALISATEUR ELECTRIQUE ECARTEMENT MANUEL (sans sangle)(jusqu’à 180 kg)</v>
      </c>
      <c r="F45" s="20"/>
      <c r="G45" s="20"/>
      <c r="H45" s="21"/>
      <c r="I45" s="20" t="s">
        <v>610</v>
      </c>
    </row>
    <row r="46" spans="1:9" ht="30">
      <c r="A46" s="28" t="s">
        <v>113</v>
      </c>
      <c r="B46" s="19" t="s">
        <v>9</v>
      </c>
      <c r="C46" s="3"/>
      <c r="D46" s="20" t="s">
        <v>115</v>
      </c>
      <c r="E46" s="62" t="str">
        <f>A46</f>
        <v>LEVE PERSONNE ECARTEMENT ELECTRIQUE XL (sans sangle)(jusqu’à 250 kg)</v>
      </c>
      <c r="F46" s="20"/>
      <c r="G46" s="20"/>
      <c r="H46" s="21"/>
      <c r="I46" s="20" t="s">
        <v>610</v>
      </c>
    </row>
    <row r="47" spans="1:9" ht="14.25" customHeight="1">
      <c r="A47" s="28" t="s">
        <v>125</v>
      </c>
      <c r="B47" s="19" t="s">
        <v>9</v>
      </c>
      <c r="C47" s="3"/>
      <c r="D47" s="20" t="s">
        <v>86</v>
      </c>
      <c r="E47" s="62" t="str">
        <f>A47</f>
        <v>SANGLE POUR LEVE PERSONNE  TAILLE S</v>
      </c>
      <c r="F47" s="20"/>
      <c r="G47" s="20"/>
      <c r="H47" s="21"/>
      <c r="I47" s="20" t="s">
        <v>610</v>
      </c>
    </row>
    <row r="48" spans="1:9">
      <c r="A48" s="28" t="s">
        <v>116</v>
      </c>
      <c r="B48" s="19" t="s">
        <v>9</v>
      </c>
      <c r="C48" s="3"/>
      <c r="D48" s="20" t="s">
        <v>86</v>
      </c>
      <c r="E48" s="62" t="str">
        <f t="shared" ref="E48:E50" si="3">A48</f>
        <v>SANGLE POUR LEVE PERSONNE TAILLE M</v>
      </c>
      <c r="F48" s="20"/>
      <c r="G48" s="20"/>
      <c r="H48" s="21"/>
      <c r="I48" s="20" t="s">
        <v>610</v>
      </c>
    </row>
    <row r="49" spans="1:9">
      <c r="A49" s="28" t="s">
        <v>117</v>
      </c>
      <c r="B49" s="19" t="s">
        <v>9</v>
      </c>
      <c r="C49" s="3"/>
      <c r="D49" s="20" t="s">
        <v>86</v>
      </c>
      <c r="E49" s="62" t="str">
        <f t="shared" si="3"/>
        <v>SANGLE POUR LEVE PERSONNE TAILLE L</v>
      </c>
      <c r="F49" s="20"/>
      <c r="G49" s="20"/>
      <c r="H49" s="21"/>
      <c r="I49" s="20" t="s">
        <v>610</v>
      </c>
    </row>
    <row r="50" spans="1:9">
      <c r="A50" s="28" t="s">
        <v>118</v>
      </c>
      <c r="B50" s="19" t="s">
        <v>9</v>
      </c>
      <c r="C50" s="3"/>
      <c r="D50" s="20" t="s">
        <v>86</v>
      </c>
      <c r="E50" s="62" t="str">
        <f t="shared" si="3"/>
        <v>SANGLE POUR LEVE PERSONNE TAILLE XL</v>
      </c>
      <c r="F50" s="20"/>
      <c r="G50" s="20"/>
      <c r="H50" s="21"/>
      <c r="I50" s="20" t="s">
        <v>610</v>
      </c>
    </row>
    <row r="51" spans="1:9">
      <c r="A51" s="28" t="s">
        <v>31</v>
      </c>
      <c r="B51" s="19" t="s">
        <v>9</v>
      </c>
      <c r="C51" s="3"/>
      <c r="D51" s="20"/>
      <c r="E51" s="20"/>
      <c r="F51" s="20"/>
      <c r="G51" s="20"/>
      <c r="H51" s="21"/>
      <c r="I51" s="20" t="s">
        <v>610</v>
      </c>
    </row>
    <row r="52" spans="1:9" ht="27.75" customHeight="1">
      <c r="A52" s="28" t="s">
        <v>32</v>
      </c>
      <c r="B52" s="19" t="s">
        <v>9</v>
      </c>
      <c r="C52" s="3"/>
      <c r="D52" s="63" t="s">
        <v>119</v>
      </c>
      <c r="E52" s="62" t="str">
        <f>A52</f>
        <v xml:space="preserve">VERTICALISATEUR ELECTRIQUE EMBASE ECARTEMENT (sans sangle) </v>
      </c>
      <c r="F52" s="20"/>
      <c r="G52" s="20"/>
      <c r="H52" s="65"/>
      <c r="I52" s="20" t="s">
        <v>610</v>
      </c>
    </row>
    <row r="53" spans="1:9">
      <c r="A53" s="28" t="s">
        <v>33</v>
      </c>
      <c r="B53" s="19" t="s">
        <v>9</v>
      </c>
      <c r="C53" s="3"/>
      <c r="D53" s="63" t="s">
        <v>119</v>
      </c>
      <c r="E53" s="62" t="str">
        <f>A53</f>
        <v xml:space="preserve">VERTICALISATEUR ELECTRIQUE EMBASE FIXE (sans sangle) </v>
      </c>
      <c r="F53" s="20"/>
      <c r="G53" s="20"/>
      <c r="H53" s="65"/>
      <c r="I53" s="20" t="s">
        <v>610</v>
      </c>
    </row>
    <row r="54" spans="1:9">
      <c r="A54" s="28" t="s">
        <v>121</v>
      </c>
      <c r="B54" s="19" t="s">
        <v>9</v>
      </c>
      <c r="C54" s="3"/>
      <c r="D54" s="63" t="s">
        <v>126</v>
      </c>
      <c r="E54" s="62" t="str">
        <f t="shared" ref="E54:E58" si="4">A54</f>
        <v>SANGLE POUR VERTICALISATEUR TAILLE S</v>
      </c>
      <c r="F54" s="20"/>
      <c r="G54" s="20"/>
      <c r="H54" s="65"/>
      <c r="I54" s="20" t="s">
        <v>610</v>
      </c>
    </row>
    <row r="55" spans="1:9">
      <c r="A55" s="28" t="s">
        <v>122</v>
      </c>
      <c r="B55" s="19" t="s">
        <v>9</v>
      </c>
      <c r="C55" s="3"/>
      <c r="D55" s="63" t="s">
        <v>126</v>
      </c>
      <c r="E55" s="62" t="str">
        <f t="shared" si="4"/>
        <v>SANGLE POUR VERTICALISATEUR TAILLE M</v>
      </c>
      <c r="F55" s="20"/>
      <c r="G55" s="20"/>
      <c r="H55" s="65"/>
      <c r="I55" s="20" t="s">
        <v>610</v>
      </c>
    </row>
    <row r="56" spans="1:9">
      <c r="A56" s="28" t="s">
        <v>123</v>
      </c>
      <c r="B56" s="19" t="s">
        <v>9</v>
      </c>
      <c r="C56" s="3"/>
      <c r="D56" s="63" t="s">
        <v>126</v>
      </c>
      <c r="E56" s="62" t="str">
        <f t="shared" si="4"/>
        <v>SANGLE POUR VERTICALISATEUR TAILLE L</v>
      </c>
      <c r="F56" s="20"/>
      <c r="G56" s="20"/>
      <c r="H56" s="65"/>
      <c r="I56" s="20" t="s">
        <v>610</v>
      </c>
    </row>
    <row r="57" spans="1:9">
      <c r="A57" s="28" t="s">
        <v>124</v>
      </c>
      <c r="B57" s="19" t="s">
        <v>9</v>
      </c>
      <c r="C57" s="3"/>
      <c r="D57" s="63" t="s">
        <v>126</v>
      </c>
      <c r="E57" s="62" t="str">
        <f t="shared" si="4"/>
        <v>SANGLE POUR VERTICALISATEUR TAILLE XL</v>
      </c>
      <c r="F57" s="20"/>
      <c r="G57" s="20"/>
      <c r="H57" s="65"/>
      <c r="I57" s="20" t="s">
        <v>610</v>
      </c>
    </row>
    <row r="58" spans="1:9">
      <c r="A58" s="28" t="s">
        <v>179</v>
      </c>
      <c r="B58" s="19"/>
      <c r="C58" s="3"/>
      <c r="D58" s="63" t="s">
        <v>180</v>
      </c>
      <c r="E58" s="62" t="str">
        <f t="shared" si="4"/>
        <v xml:space="preserve">APPUI GENOU POUR VERTICALISATEUR </v>
      </c>
      <c r="F58" s="20"/>
      <c r="G58" s="20"/>
      <c r="H58" s="65"/>
      <c r="I58" s="20" t="s">
        <v>610</v>
      </c>
    </row>
    <row r="59" spans="1:9">
      <c r="A59" s="28" t="s">
        <v>167</v>
      </c>
      <c r="B59" s="19" t="s">
        <v>9</v>
      </c>
      <c r="C59" s="3"/>
      <c r="D59" s="63" t="s">
        <v>170</v>
      </c>
      <c r="E59" s="62" t="str">
        <f>A59</f>
        <v xml:space="preserve">GUIDON DE TRANSFERT FIXE </v>
      </c>
      <c r="F59" s="20"/>
      <c r="G59" s="20"/>
      <c r="H59" s="65"/>
      <c r="I59" s="20" t="s">
        <v>610</v>
      </c>
    </row>
    <row r="60" spans="1:9">
      <c r="A60" s="28" t="s">
        <v>168</v>
      </c>
      <c r="B60" s="19" t="s">
        <v>9</v>
      </c>
      <c r="C60" s="3"/>
      <c r="D60" s="63" t="s">
        <v>171</v>
      </c>
      <c r="E60" s="62" t="str">
        <f t="shared" ref="E60:E61" si="5">A60</f>
        <v>GUIDON DE TRANSFERT PIVOTANT</v>
      </c>
      <c r="F60" s="20"/>
      <c r="G60" s="20"/>
      <c r="H60" s="65"/>
      <c r="I60" s="20" t="s">
        <v>610</v>
      </c>
    </row>
    <row r="61" spans="1:9">
      <c r="A61" s="28" t="s">
        <v>169</v>
      </c>
      <c r="B61" s="19" t="s">
        <v>9</v>
      </c>
      <c r="C61" s="3"/>
      <c r="D61" s="63" t="s">
        <v>172</v>
      </c>
      <c r="E61" s="62" t="str">
        <f t="shared" si="5"/>
        <v xml:space="preserve">GUIDON DE TRANSFERT DÉPLAÇANT </v>
      </c>
      <c r="F61" s="20"/>
      <c r="G61" s="20"/>
      <c r="H61" s="65"/>
      <c r="I61" s="20" t="s">
        <v>610</v>
      </c>
    </row>
    <row r="62" spans="1:9">
      <c r="A62" s="30" t="s">
        <v>34</v>
      </c>
      <c r="B62" s="82"/>
      <c r="C62" s="3"/>
      <c r="D62" s="13"/>
      <c r="E62" s="13" t="str">
        <f>A62</f>
        <v>FAUTEUIL ROULANT LEGER MANUEL</v>
      </c>
      <c r="F62" s="13"/>
      <c r="G62" s="13"/>
      <c r="H62" s="14"/>
      <c r="I62" s="13"/>
    </row>
    <row r="63" spans="1:9">
      <c r="A63" s="28" t="s">
        <v>35</v>
      </c>
      <c r="B63" s="19" t="s">
        <v>9</v>
      </c>
      <c r="C63" s="3"/>
      <c r="D63" s="20" t="s">
        <v>132</v>
      </c>
      <c r="E63" s="20" t="str">
        <f>A63</f>
        <v>FAUTEUIL ROULANT LEGER STANDARD Taille 40 à 50 cm</v>
      </c>
      <c r="F63" s="20"/>
      <c r="G63" s="20"/>
      <c r="H63" s="21"/>
      <c r="I63" s="20" t="s">
        <v>610</v>
      </c>
    </row>
    <row r="64" spans="1:9">
      <c r="A64" s="28" t="s">
        <v>36</v>
      </c>
      <c r="B64" s="19" t="s">
        <v>9</v>
      </c>
      <c r="C64" s="3"/>
      <c r="D64" s="20" t="s">
        <v>133</v>
      </c>
      <c r="E64" s="20" t="str">
        <f t="shared" ref="E64" si="6">A64</f>
        <v>FAUTEUIL ROULANT GRANDE LARGEUR Taille 55 ou 60 cm</v>
      </c>
      <c r="F64" s="20"/>
      <c r="G64" s="20"/>
      <c r="H64" s="21"/>
      <c r="I64" s="20" t="s">
        <v>610</v>
      </c>
    </row>
    <row r="65" spans="1:9" ht="26.25" customHeight="1">
      <c r="A65" s="28" t="s">
        <v>37</v>
      </c>
      <c r="B65" s="19" t="s">
        <v>9</v>
      </c>
      <c r="C65" s="3"/>
      <c r="D65" s="20" t="s">
        <v>135</v>
      </c>
      <c r="E65" s="62" t="s">
        <v>137</v>
      </c>
      <c r="F65" s="20"/>
      <c r="G65" s="20"/>
      <c r="H65" s="21"/>
      <c r="I65" s="20" t="s">
        <v>610</v>
      </c>
    </row>
    <row r="66" spans="1:9" ht="30">
      <c r="A66" s="28" t="s">
        <v>37</v>
      </c>
      <c r="B66" s="19" t="s">
        <v>9</v>
      </c>
      <c r="C66" s="3"/>
      <c r="D66" s="20" t="s">
        <v>136</v>
      </c>
      <c r="E66" s="62" t="s">
        <v>134</v>
      </c>
      <c r="F66" s="20"/>
      <c r="G66" s="20"/>
      <c r="H66" s="21"/>
      <c r="I66" s="20" t="s">
        <v>610</v>
      </c>
    </row>
    <row r="67" spans="1:9">
      <c r="A67" s="28" t="s">
        <v>138</v>
      </c>
      <c r="B67" s="19" t="s">
        <v>9</v>
      </c>
      <c r="C67" s="3"/>
      <c r="D67" s="20" t="s">
        <v>86</v>
      </c>
      <c r="E67" s="62" t="str">
        <f>A67</f>
        <v xml:space="preserve">FAUTEUIL STANDARD (+2 ACCESSOIRES) </v>
      </c>
      <c r="F67" s="20"/>
      <c r="G67" s="20"/>
      <c r="H67" s="21"/>
      <c r="I67" s="20" t="s">
        <v>610</v>
      </c>
    </row>
    <row r="68" spans="1:9" ht="36">
      <c r="A68" s="61" t="s">
        <v>154</v>
      </c>
      <c r="B68" s="19" t="s">
        <v>9</v>
      </c>
      <c r="C68" s="3"/>
      <c r="D68" s="78" t="s">
        <v>155</v>
      </c>
      <c r="E68" s="79" t="s">
        <v>153</v>
      </c>
      <c r="F68" s="25"/>
      <c r="G68" s="25"/>
      <c r="H68" s="57"/>
      <c r="I68" s="20" t="s">
        <v>610</v>
      </c>
    </row>
    <row r="69" spans="1:9" s="76" customFormat="1">
      <c r="A69" s="69" t="s">
        <v>38</v>
      </c>
      <c r="B69" s="70"/>
      <c r="C69" s="71"/>
      <c r="D69" s="72"/>
      <c r="E69" s="73" t="str">
        <f>A69</f>
        <v>ACCESSOIRES FAUTEUIL ROULANT</v>
      </c>
      <c r="F69" s="73"/>
      <c r="G69" s="73"/>
      <c r="H69" s="74"/>
      <c r="I69" s="75"/>
    </row>
    <row r="70" spans="1:9">
      <c r="A70" s="28" t="s">
        <v>39</v>
      </c>
      <c r="B70" s="19" t="s">
        <v>9</v>
      </c>
      <c r="C70" s="3"/>
      <c r="D70" s="20"/>
      <c r="E70" s="20"/>
      <c r="F70" s="20"/>
      <c r="G70" s="20"/>
      <c r="H70" s="21"/>
      <c r="I70" s="25"/>
    </row>
    <row r="71" spans="1:9">
      <c r="A71" s="28" t="s">
        <v>40</v>
      </c>
      <c r="B71" s="19" t="s">
        <v>9</v>
      </c>
      <c r="C71" s="3"/>
      <c r="D71" s="20" t="s">
        <v>139</v>
      </c>
      <c r="E71" s="20" t="str">
        <f t="shared" ref="E71:E76" si="7">A71</f>
        <v>ACCESSOIRE FAUTEUIL ROULANT - REPOSE JAMBE GAUCHE</v>
      </c>
      <c r="F71" s="20"/>
      <c r="G71" s="20"/>
      <c r="H71" s="21"/>
      <c r="I71" s="20" t="s">
        <v>610</v>
      </c>
    </row>
    <row r="72" spans="1:9">
      <c r="A72" s="28" t="s">
        <v>141</v>
      </c>
      <c r="B72" s="19" t="s">
        <v>9</v>
      </c>
      <c r="C72" s="3"/>
      <c r="D72" s="20" t="s">
        <v>140</v>
      </c>
      <c r="E72" s="20" t="str">
        <f t="shared" si="7"/>
        <v>ACCESSOIRE FAUTEUIL ROULANT - REPOSE JAMBE DROITE</v>
      </c>
      <c r="F72" s="20"/>
      <c r="G72" s="20"/>
      <c r="H72" s="21"/>
      <c r="I72" s="20" t="s">
        <v>610</v>
      </c>
    </row>
    <row r="73" spans="1:9">
      <c r="A73" s="28" t="s">
        <v>41</v>
      </c>
      <c r="B73" s="19" t="s">
        <v>9</v>
      </c>
      <c r="C73" s="3"/>
      <c r="D73" s="20" t="s">
        <v>143</v>
      </c>
      <c r="E73" s="20" t="str">
        <f t="shared" si="7"/>
        <v>ACCESSOIRE FAUTEUIL ROULANT - GOUTTIERE DROITE</v>
      </c>
      <c r="F73" s="20"/>
      <c r="G73" s="20"/>
      <c r="H73" s="21"/>
      <c r="I73" s="20" t="s">
        <v>610</v>
      </c>
    </row>
    <row r="74" spans="1:9">
      <c r="A74" s="28" t="s">
        <v>42</v>
      </c>
      <c r="B74" s="19" t="s">
        <v>9</v>
      </c>
      <c r="C74" s="3"/>
      <c r="D74" s="20" t="s">
        <v>143</v>
      </c>
      <c r="E74" s="20" t="str">
        <f t="shared" si="7"/>
        <v>ACCESSOIRE FAUTEUIL ROULANT - GOUTTIERE GAUCHE</v>
      </c>
      <c r="F74" s="20"/>
      <c r="G74" s="20"/>
      <c r="H74" s="21"/>
      <c r="I74" s="20" t="s">
        <v>610</v>
      </c>
    </row>
    <row r="75" spans="1:9">
      <c r="A75" s="28" t="s">
        <v>157</v>
      </c>
      <c r="B75" s="19" t="s">
        <v>9</v>
      </c>
      <c r="C75" s="3"/>
      <c r="D75" s="20" t="s">
        <v>142</v>
      </c>
      <c r="E75" s="20" t="str">
        <f t="shared" si="7"/>
        <v>ACCESSOIRE FAUTEUIL ROULANT  - APPUI TETE</v>
      </c>
      <c r="F75" s="20"/>
      <c r="G75" s="20"/>
      <c r="H75" s="21"/>
      <c r="I75" s="20" t="s">
        <v>610</v>
      </c>
    </row>
    <row r="76" spans="1:9">
      <c r="A76" s="28" t="s">
        <v>158</v>
      </c>
      <c r="B76" s="19"/>
      <c r="C76" s="3"/>
      <c r="D76" s="20" t="s">
        <v>86</v>
      </c>
      <c r="E76" s="20" t="str">
        <f t="shared" si="7"/>
        <v xml:space="preserve">ACCESSOIRE FAUTEUIL ROULANT - CALE TRONC </v>
      </c>
      <c r="F76" s="20"/>
      <c r="G76" s="20"/>
      <c r="H76" s="21"/>
      <c r="I76" s="20" t="s">
        <v>610</v>
      </c>
    </row>
    <row r="77" spans="1:9">
      <c r="A77" s="30" t="s">
        <v>43</v>
      </c>
      <c r="B77" s="82"/>
      <c r="C77" s="3"/>
      <c r="D77" s="13"/>
      <c r="E77" s="13"/>
      <c r="F77" s="13"/>
      <c r="G77" s="13"/>
      <c r="H77" s="14"/>
      <c r="I77" s="13"/>
    </row>
    <row r="78" spans="1:9" ht="66" customHeight="1">
      <c r="A78" s="28" t="s">
        <v>44</v>
      </c>
      <c r="B78" s="19" t="s">
        <v>9</v>
      </c>
      <c r="C78" s="12"/>
      <c r="D78" s="60" t="s">
        <v>144</v>
      </c>
      <c r="E78" s="62" t="s">
        <v>152</v>
      </c>
      <c r="F78" s="20"/>
      <c r="G78" s="20"/>
      <c r="H78" s="65"/>
      <c r="I78" s="60" t="s">
        <v>610</v>
      </c>
    </row>
    <row r="79" spans="1:9" ht="66" customHeight="1">
      <c r="A79" s="28" t="s">
        <v>44</v>
      </c>
      <c r="B79" s="19" t="s">
        <v>9</v>
      </c>
      <c r="C79" s="12"/>
      <c r="D79" s="60" t="s">
        <v>150</v>
      </c>
      <c r="E79" s="62" t="s">
        <v>151</v>
      </c>
      <c r="F79" s="20"/>
      <c r="G79" s="20"/>
      <c r="H79" s="65"/>
      <c r="I79" s="60" t="s">
        <v>610</v>
      </c>
    </row>
    <row r="80" spans="1:9" ht="57" customHeight="1">
      <c r="A80" s="28" t="s">
        <v>145</v>
      </c>
      <c r="B80" s="19" t="s">
        <v>9</v>
      </c>
      <c r="C80" s="12"/>
      <c r="D80" s="60" t="s">
        <v>146</v>
      </c>
      <c r="E80" s="62" t="s">
        <v>147</v>
      </c>
      <c r="F80" s="20"/>
      <c r="G80" s="20"/>
      <c r="H80" s="65"/>
      <c r="I80" s="60" t="s">
        <v>610</v>
      </c>
    </row>
    <row r="81" spans="1:21" ht="25.5">
      <c r="A81" s="28" t="s">
        <v>45</v>
      </c>
      <c r="B81" s="19" t="s">
        <v>9</v>
      </c>
      <c r="C81" s="3"/>
      <c r="D81" s="60" t="s">
        <v>149</v>
      </c>
      <c r="E81" s="77" t="s">
        <v>148</v>
      </c>
      <c r="F81" s="20"/>
      <c r="G81" s="20"/>
      <c r="H81" s="65"/>
      <c r="I81" s="60" t="s">
        <v>610</v>
      </c>
    </row>
    <row r="82" spans="1:21" s="76" customFormat="1">
      <c r="A82" s="69" t="s">
        <v>46</v>
      </c>
      <c r="B82" s="70"/>
      <c r="C82" s="71"/>
      <c r="D82" s="72"/>
      <c r="E82" s="73" t="str">
        <f>A82</f>
        <v>ACCESSOIRES FAUTEUIL ROULANT DE CONFORT</v>
      </c>
      <c r="F82" s="73"/>
      <c r="G82" s="73"/>
      <c r="H82" s="74"/>
      <c r="I82" s="75"/>
    </row>
    <row r="83" spans="1:21" ht="25.5">
      <c r="A83" s="28" t="s">
        <v>47</v>
      </c>
      <c r="B83" s="19" t="s">
        <v>9</v>
      </c>
      <c r="C83" s="3"/>
      <c r="D83" s="20" t="s">
        <v>160</v>
      </c>
      <c r="E83" s="81" t="s">
        <v>159</v>
      </c>
      <c r="F83" s="20"/>
      <c r="G83" s="20"/>
      <c r="H83" s="21"/>
      <c r="I83" s="60" t="s">
        <v>610</v>
      </c>
    </row>
    <row r="84" spans="1:21">
      <c r="A84" s="28" t="s">
        <v>49</v>
      </c>
      <c r="B84" s="19" t="s">
        <v>9</v>
      </c>
      <c r="C84" s="3"/>
      <c r="D84" s="20" t="s">
        <v>143</v>
      </c>
      <c r="E84" s="80" t="s">
        <v>161</v>
      </c>
      <c r="F84" s="20"/>
      <c r="G84" s="20"/>
      <c r="H84" s="21"/>
      <c r="I84" s="60" t="s">
        <v>610</v>
      </c>
    </row>
    <row r="85" spans="1:21" ht="24.75" customHeight="1">
      <c r="A85" s="28" t="s">
        <v>50</v>
      </c>
      <c r="B85" s="19" t="s">
        <v>9</v>
      </c>
      <c r="C85" s="12"/>
      <c r="D85" s="20" t="s">
        <v>143</v>
      </c>
      <c r="E85" s="80" t="s">
        <v>162</v>
      </c>
      <c r="F85" s="20"/>
      <c r="G85" s="20"/>
      <c r="H85" s="21"/>
      <c r="I85" s="60" t="s">
        <v>610</v>
      </c>
    </row>
    <row r="86" spans="1:21" ht="24.75" customHeight="1">
      <c r="A86" s="28" t="s">
        <v>51</v>
      </c>
      <c r="B86" s="19" t="s">
        <v>9</v>
      </c>
      <c r="C86" s="12"/>
      <c r="D86" s="20" t="s">
        <v>156</v>
      </c>
      <c r="E86" s="80" t="str">
        <f t="shared" ref="E86:E87" si="8">A86</f>
        <v>ACCESSOIRE FAUTEUIL ROULANT CONFORT - CALE TRONC DROIT</v>
      </c>
      <c r="F86" s="20"/>
      <c r="G86" s="20"/>
      <c r="H86" s="21"/>
      <c r="I86" s="60" t="s">
        <v>610</v>
      </c>
    </row>
    <row r="87" spans="1:21">
      <c r="A87" s="28" t="s">
        <v>52</v>
      </c>
      <c r="B87" s="19" t="s">
        <v>9</v>
      </c>
      <c r="C87" s="3"/>
      <c r="D87" s="20" t="s">
        <v>156</v>
      </c>
      <c r="E87" s="80" t="str">
        <f t="shared" si="8"/>
        <v>ACCESSOIRE FAUTEUIL ROULANT CONFORT - CALE TRONC GAUCHE</v>
      </c>
      <c r="F87" s="20"/>
      <c r="G87" s="20"/>
      <c r="H87" s="21"/>
      <c r="I87" s="60" t="s">
        <v>610</v>
      </c>
    </row>
    <row r="88" spans="1:21">
      <c r="A88" s="30" t="s">
        <v>173</v>
      </c>
      <c r="B88" s="82"/>
      <c r="C88" s="3"/>
      <c r="D88" s="13"/>
      <c r="E88" s="13" t="str">
        <f>A88</f>
        <v>FAUTEUIL COQUILLE</v>
      </c>
      <c r="F88" s="13"/>
      <c r="G88" s="13"/>
      <c r="H88" s="14"/>
      <c r="I88" s="13"/>
    </row>
    <row r="89" spans="1:21" ht="30">
      <c r="A89" s="28" t="s">
        <v>175</v>
      </c>
      <c r="B89" s="19" t="s">
        <v>9</v>
      </c>
      <c r="C89" s="3"/>
      <c r="D89" s="20" t="s">
        <v>176</v>
      </c>
      <c r="E89" s="80" t="str">
        <f>A89</f>
        <v>SIÈGE COQUILLE AVEC COUSSIN D'ASSISE EN MOUSSE À MÉMOIRE DE FORME (LARGEUR 37 À 54CM).</v>
      </c>
      <c r="F89" s="20"/>
      <c r="G89" s="20"/>
      <c r="H89" s="21"/>
      <c r="I89" s="60" t="s">
        <v>610</v>
      </c>
    </row>
    <row r="90" spans="1:21">
      <c r="A90" s="61" t="s">
        <v>177</v>
      </c>
      <c r="B90" s="19" t="s">
        <v>9</v>
      </c>
      <c r="C90" s="3"/>
      <c r="D90" s="20" t="s">
        <v>178</v>
      </c>
      <c r="E90" s="80" t="str">
        <f>A90</f>
        <v xml:space="preserve">TABLETTE POUR SIEGE COQUILLE </v>
      </c>
      <c r="F90" s="20"/>
      <c r="G90" s="20"/>
      <c r="H90" s="21"/>
      <c r="I90" s="60" t="s">
        <v>610</v>
      </c>
    </row>
    <row r="91" spans="1:21">
      <c r="A91" s="30" t="s">
        <v>517</v>
      </c>
      <c r="B91" s="82"/>
      <c r="C91" s="3"/>
      <c r="D91" s="13"/>
      <c r="E91" s="13" t="str">
        <f>A91</f>
        <v>PETIT MATERIEL</v>
      </c>
      <c r="F91" s="13"/>
      <c r="G91" s="13"/>
      <c r="H91" s="14"/>
      <c r="I91" s="13"/>
    </row>
    <row r="92" spans="1:21">
      <c r="A92" s="86" t="s">
        <v>518</v>
      </c>
      <c r="B92" s="19" t="s">
        <v>9</v>
      </c>
      <c r="C92" s="3"/>
      <c r="D92" s="83" t="s">
        <v>203</v>
      </c>
      <c r="E92" s="86" t="s">
        <v>208</v>
      </c>
      <c r="F92" s="20"/>
      <c r="G92" s="20"/>
      <c r="H92" s="21">
        <v>46.77</v>
      </c>
      <c r="I92" s="60" t="s">
        <v>610</v>
      </c>
    </row>
    <row r="93" spans="1:21">
      <c r="A93" s="86" t="s">
        <v>519</v>
      </c>
      <c r="B93" s="19" t="s">
        <v>9</v>
      </c>
      <c r="D93" s="85">
        <v>9254221</v>
      </c>
      <c r="E93" s="86" t="s">
        <v>209</v>
      </c>
      <c r="F93" s="20"/>
      <c r="G93" s="20"/>
      <c r="H93" s="21">
        <v>35.04</v>
      </c>
      <c r="I93" s="60" t="s">
        <v>610</v>
      </c>
    </row>
    <row r="94" spans="1:21">
      <c r="A94" s="86" t="s">
        <v>520</v>
      </c>
      <c r="B94" s="19" t="s">
        <v>9</v>
      </c>
      <c r="D94" s="85">
        <v>61213</v>
      </c>
      <c r="E94" s="86" t="s">
        <v>210</v>
      </c>
      <c r="F94" s="20"/>
      <c r="G94" s="20"/>
      <c r="H94" s="21">
        <v>6.55</v>
      </c>
      <c r="I94" s="60" t="s">
        <v>610</v>
      </c>
      <c r="L94" s="4"/>
      <c r="U94" s="3"/>
    </row>
    <row r="95" spans="1:21">
      <c r="A95" s="86" t="s">
        <v>211</v>
      </c>
      <c r="B95" s="19" t="s">
        <v>9</v>
      </c>
      <c r="D95" s="85" t="s">
        <v>204</v>
      </c>
      <c r="E95" s="86" t="s">
        <v>211</v>
      </c>
      <c r="F95" s="20"/>
      <c r="G95" s="20"/>
      <c r="H95" s="21">
        <v>11.05</v>
      </c>
      <c r="I95" s="60" t="s">
        <v>610</v>
      </c>
      <c r="L95" s="4"/>
      <c r="U95" s="3"/>
    </row>
    <row r="96" spans="1:21">
      <c r="A96" s="86" t="s">
        <v>212</v>
      </c>
      <c r="B96" s="19" t="s">
        <v>9</v>
      </c>
      <c r="D96" s="85" t="s">
        <v>611</v>
      </c>
      <c r="E96" s="86" t="s">
        <v>212</v>
      </c>
      <c r="F96" s="20"/>
      <c r="G96" s="20"/>
      <c r="H96" s="21">
        <v>1.3</v>
      </c>
      <c r="I96" s="60" t="s">
        <v>610</v>
      </c>
      <c r="L96" s="4"/>
      <c r="U96" s="3"/>
    </row>
    <row r="97" spans="1:21">
      <c r="A97" s="86" t="s">
        <v>213</v>
      </c>
      <c r="B97" s="19" t="s">
        <v>9</v>
      </c>
      <c r="D97" s="85" t="s">
        <v>205</v>
      </c>
      <c r="E97" s="86" t="s">
        <v>213</v>
      </c>
      <c r="F97" s="20"/>
      <c r="G97" s="20"/>
      <c r="H97" s="21">
        <v>17.78</v>
      </c>
      <c r="I97" s="60" t="s">
        <v>610</v>
      </c>
      <c r="L97" s="4"/>
      <c r="U97" s="3"/>
    </row>
    <row r="98" spans="1:21">
      <c r="A98" s="86" t="s">
        <v>214</v>
      </c>
      <c r="B98" s="19" t="s">
        <v>9</v>
      </c>
      <c r="D98" s="85" t="s">
        <v>206</v>
      </c>
      <c r="E98" s="86" t="s">
        <v>214</v>
      </c>
      <c r="F98" s="20"/>
      <c r="G98" s="20"/>
      <c r="H98" s="21">
        <v>71.14</v>
      </c>
      <c r="I98" s="60" t="s">
        <v>610</v>
      </c>
      <c r="L98" s="4"/>
      <c r="U98" s="3"/>
    </row>
    <row r="99" spans="1:21">
      <c r="A99" s="86" t="s">
        <v>521</v>
      </c>
      <c r="B99" s="19" t="s">
        <v>9</v>
      </c>
      <c r="D99" s="85">
        <v>93889</v>
      </c>
      <c r="E99" s="86" t="s">
        <v>215</v>
      </c>
      <c r="F99" s="20"/>
      <c r="G99" s="20"/>
      <c r="H99" s="21">
        <v>29.12</v>
      </c>
      <c r="I99" s="60" t="s">
        <v>610</v>
      </c>
      <c r="L99" s="4"/>
      <c r="U99" s="3"/>
    </row>
    <row r="100" spans="1:21">
      <c r="A100" s="86" t="s">
        <v>521</v>
      </c>
      <c r="B100" s="19"/>
      <c r="D100" s="85" t="s">
        <v>207</v>
      </c>
      <c r="E100" s="86" t="s">
        <v>216</v>
      </c>
      <c r="F100" s="20"/>
      <c r="G100" s="20"/>
      <c r="H100" s="21">
        <v>10.14</v>
      </c>
      <c r="I100" s="60" t="s">
        <v>610</v>
      </c>
      <c r="L100" s="4"/>
      <c r="U100" s="3"/>
    </row>
    <row r="101" spans="1:21">
      <c r="D101" s="3"/>
      <c r="E101" s="3"/>
      <c r="I101" s="4"/>
    </row>
  </sheetData>
  <mergeCells count="2">
    <mergeCell ref="A6:B6"/>
    <mergeCell ref="D6:I6"/>
  </mergeCells>
  <conditionalFormatting sqref="A8">
    <cfRule type="duplicateValues" dxfId="26" priority="16" stopIfTrue="1"/>
  </conditionalFormatting>
  <conditionalFormatting sqref="A9">
    <cfRule type="duplicateValues" dxfId="25" priority="18" stopIfTrue="1"/>
  </conditionalFormatting>
  <conditionalFormatting sqref="A13">
    <cfRule type="duplicateValues" dxfId="24" priority="14" stopIfTrue="1"/>
  </conditionalFormatting>
  <conditionalFormatting sqref="A16">
    <cfRule type="duplicateValues" dxfId="23" priority="17" stopIfTrue="1"/>
  </conditionalFormatting>
  <conditionalFormatting sqref="A29">
    <cfRule type="duplicateValues" dxfId="22" priority="12" stopIfTrue="1"/>
  </conditionalFormatting>
  <conditionalFormatting sqref="A30">
    <cfRule type="duplicateValues" dxfId="21" priority="13" stopIfTrue="1"/>
  </conditionalFormatting>
  <conditionalFormatting sqref="A40">
    <cfRule type="duplicateValues" dxfId="20" priority="11" stopIfTrue="1"/>
  </conditionalFormatting>
  <conditionalFormatting sqref="A44">
    <cfRule type="duplicateValues" dxfId="19" priority="15" stopIfTrue="1"/>
  </conditionalFormatting>
  <conditionalFormatting sqref="A62">
    <cfRule type="duplicateValues" dxfId="18" priority="10" stopIfTrue="1"/>
  </conditionalFormatting>
  <conditionalFormatting sqref="A69">
    <cfRule type="duplicateValues" dxfId="17" priority="9" stopIfTrue="1"/>
  </conditionalFormatting>
  <conditionalFormatting sqref="A77">
    <cfRule type="duplicateValues" dxfId="16" priority="8" stopIfTrue="1"/>
  </conditionalFormatting>
  <conditionalFormatting sqref="A82">
    <cfRule type="duplicateValues" dxfId="15" priority="7" stopIfTrue="1"/>
  </conditionalFormatting>
  <conditionalFormatting sqref="A88">
    <cfRule type="duplicateValues" dxfId="14" priority="6" stopIfTrue="1"/>
  </conditionalFormatting>
  <conditionalFormatting sqref="A91">
    <cfRule type="duplicateValues" dxfId="13" priority="1" stopIfTrue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A3FB-8E65-41B4-BC18-4D5E9514E61B}">
  <dimension ref="A1:I87"/>
  <sheetViews>
    <sheetView topLeftCell="A5" workbookViewId="0">
      <pane ySplit="3" topLeftCell="A8" activePane="bottomLeft" state="frozen"/>
      <selection activeCell="B5" sqref="B5"/>
      <selection pane="bottomLeft" activeCell="D6" sqref="D6:I6"/>
    </sheetView>
  </sheetViews>
  <sheetFormatPr baseColWidth="10" defaultColWidth="11" defaultRowHeight="15"/>
  <cols>
    <col min="1" max="1" width="46.28515625" style="1" customWidth="1"/>
    <col min="2" max="2" width="7.7109375" style="1" customWidth="1"/>
    <col min="3" max="3" width="4.28515625" style="1" customWidth="1"/>
    <col min="4" max="4" width="16.7109375" style="1" customWidth="1"/>
    <col min="5" max="5" width="55.140625" style="1" customWidth="1"/>
    <col min="6" max="6" width="0" style="1" hidden="1" customWidth="1"/>
    <col min="7" max="7" width="14.140625" style="1" hidden="1" customWidth="1"/>
    <col min="8" max="8" width="14.28515625" style="1" customWidth="1"/>
    <col min="9" max="9" width="43.42578125" style="1" customWidth="1"/>
    <col min="10" max="16384" width="11" style="1"/>
  </cols>
  <sheetData>
    <row r="1" spans="1:9">
      <c r="A1"/>
      <c r="B1" s="2"/>
      <c r="C1" s="3"/>
      <c r="H1" s="4"/>
    </row>
    <row r="2" spans="1:9">
      <c r="A2"/>
      <c r="B2" s="2"/>
      <c r="C2" s="3"/>
      <c r="H2" s="4"/>
    </row>
    <row r="3" spans="1:9">
      <c r="A3"/>
      <c r="B3" s="2"/>
      <c r="C3" s="3"/>
      <c r="H3" s="4"/>
    </row>
    <row r="4" spans="1:9">
      <c r="A4"/>
      <c r="B4" s="2"/>
      <c r="C4" s="3"/>
      <c r="H4" s="4"/>
    </row>
    <row r="5" spans="1:9" ht="39" customHeight="1">
      <c r="A5"/>
      <c r="B5" s="2"/>
      <c r="C5" s="3"/>
      <c r="H5" s="4"/>
    </row>
    <row r="6" spans="1:9" ht="25.5" customHeight="1">
      <c r="A6" s="106" t="s">
        <v>0</v>
      </c>
      <c r="B6" s="106"/>
      <c r="C6" s="5"/>
      <c r="D6" s="107" t="s">
        <v>618</v>
      </c>
      <c r="E6" s="107"/>
      <c r="F6" s="107"/>
      <c r="G6" s="107"/>
      <c r="H6" s="107"/>
      <c r="I6" s="107"/>
    </row>
    <row r="7" spans="1:9" ht="40.5">
      <c r="A7" s="6" t="s">
        <v>1</v>
      </c>
      <c r="B7" s="7" t="s">
        <v>2</v>
      </c>
      <c r="C7" s="8"/>
      <c r="D7" s="9" t="s">
        <v>3</v>
      </c>
      <c r="E7" s="9" t="s">
        <v>10</v>
      </c>
      <c r="F7" s="9" t="s">
        <v>11</v>
      </c>
      <c r="G7" s="9" t="s">
        <v>12</v>
      </c>
      <c r="H7" s="10" t="s">
        <v>87</v>
      </c>
      <c r="I7" s="9" t="s">
        <v>8</v>
      </c>
    </row>
    <row r="8" spans="1:9" ht="24.75" customHeight="1">
      <c r="A8" s="26" t="s">
        <v>13</v>
      </c>
      <c r="B8" s="11"/>
      <c r="C8" s="12"/>
      <c r="D8" s="13"/>
      <c r="E8" s="13"/>
      <c r="F8" s="13"/>
      <c r="G8" s="13"/>
      <c r="H8" s="14"/>
      <c r="I8" s="13"/>
    </row>
    <row r="9" spans="1:9">
      <c r="A9" s="27" t="s">
        <v>80</v>
      </c>
      <c r="B9" s="15"/>
      <c r="C9" s="16"/>
      <c r="D9" s="17"/>
      <c r="E9" s="17" t="str">
        <f t="shared" ref="E9:E16" si="0">A9</f>
        <v xml:space="preserve">LIT MEDICALISE </v>
      </c>
      <c r="F9" s="17"/>
      <c r="G9" s="17"/>
      <c r="H9" s="18"/>
      <c r="I9" s="17"/>
    </row>
    <row r="10" spans="1:9" ht="45">
      <c r="A10" s="28" t="s">
        <v>14</v>
      </c>
      <c r="B10" s="19" t="s">
        <v>9</v>
      </c>
      <c r="C10" s="3"/>
      <c r="D10" s="64" t="s">
        <v>81</v>
      </c>
      <c r="E10" s="62" t="str">
        <f t="shared" si="0"/>
        <v>LIT MEDICALISE STANDARD 2 FONCTIONS
Hauteur variable, relève buste électrique, relève jambe manuel</v>
      </c>
      <c r="F10" s="20"/>
      <c r="G10" s="20"/>
      <c r="H10" s="65">
        <v>0.74</v>
      </c>
      <c r="I10" s="20"/>
    </row>
    <row r="11" spans="1:9" ht="45">
      <c r="A11" s="28" t="s">
        <v>79</v>
      </c>
      <c r="B11" s="19" t="s">
        <v>9</v>
      </c>
      <c r="C11" s="3"/>
      <c r="D11" s="64" t="s">
        <v>83</v>
      </c>
      <c r="E11" s="62" t="str">
        <f t="shared" si="0"/>
        <v>LIT SPECIFIQUE EHPAD + 5 FONCTIONS
Hauteur variable, relève buste électrique, relève jambe électrique avec plicature des genoux, proclive / déclive</v>
      </c>
      <c r="F11" s="20"/>
      <c r="G11" s="20"/>
      <c r="H11" s="65">
        <v>1.47</v>
      </c>
      <c r="I11" s="20"/>
    </row>
    <row r="12" spans="1:9">
      <c r="A12" s="27" t="s">
        <v>16</v>
      </c>
      <c r="B12" s="15" t="s">
        <v>9</v>
      </c>
      <c r="C12" s="16"/>
      <c r="D12" s="17"/>
      <c r="E12" s="17" t="str">
        <f t="shared" si="0"/>
        <v>LIT MÉDICALISÉ POUR LES PATIENTS «ALZHEIMER»</v>
      </c>
      <c r="F12" s="17"/>
      <c r="G12" s="17"/>
      <c r="H12" s="18"/>
      <c r="I12" s="17"/>
    </row>
    <row r="13" spans="1:9" ht="45">
      <c r="A13" s="28" t="s">
        <v>77</v>
      </c>
      <c r="B13" s="19" t="s">
        <v>9</v>
      </c>
      <c r="C13" s="3"/>
      <c r="D13" s="64" t="s">
        <v>84</v>
      </c>
      <c r="E13" s="62" t="str">
        <f t="shared" si="0"/>
        <v>LIT ALZHEIMER 2 FONCTIONS
Hauteur variable (amplitude de 22 à 78 cm), relève buste électrique, relève jambe manuel</v>
      </c>
      <c r="F13" s="20"/>
      <c r="G13" s="20"/>
      <c r="H13" s="65">
        <v>0.88</v>
      </c>
      <c r="I13" s="20"/>
    </row>
    <row r="14" spans="1:9" ht="45">
      <c r="A14" s="28" t="s">
        <v>78</v>
      </c>
      <c r="B14" s="19" t="s">
        <v>9</v>
      </c>
      <c r="C14" s="3"/>
      <c r="D14" s="64" t="s">
        <v>85</v>
      </c>
      <c r="E14" s="62" t="str">
        <f t="shared" si="0"/>
        <v>LIT ALZHEIMER 3 FONCTIONS
Hauteur variable (amplitude de 22 à 78 cm), relève buste électrique, relève jambe électrique</v>
      </c>
      <c r="F14" s="20"/>
      <c r="G14" s="20"/>
      <c r="H14" s="65">
        <v>0.9</v>
      </c>
      <c r="I14" s="20"/>
    </row>
    <row r="15" spans="1:9">
      <c r="A15" s="27" t="s">
        <v>17</v>
      </c>
      <c r="B15" s="22"/>
      <c r="C15" s="3"/>
      <c r="D15" s="23"/>
      <c r="E15" s="17" t="str">
        <f t="shared" si="0"/>
        <v>LIT GRANDE LARGEUR</v>
      </c>
      <c r="F15" s="17"/>
      <c r="G15" s="17"/>
      <c r="H15" s="18"/>
      <c r="I15" s="24"/>
    </row>
    <row r="16" spans="1:9">
      <c r="A16" s="28" t="s">
        <v>18</v>
      </c>
      <c r="B16" s="19" t="s">
        <v>9</v>
      </c>
      <c r="C16" s="3"/>
      <c r="D16" s="64" t="s">
        <v>88</v>
      </c>
      <c r="E16" s="20" t="str">
        <f t="shared" si="0"/>
        <v>LIT GRANDE LARGEUR 120 cm</v>
      </c>
      <c r="F16" s="20"/>
      <c r="G16" s="20"/>
      <c r="H16" s="21">
        <v>1.63</v>
      </c>
      <c r="I16" s="20"/>
    </row>
    <row r="17" spans="1:9">
      <c r="A17" s="29" t="s">
        <v>20</v>
      </c>
      <c r="B17" s="19" t="s">
        <v>9</v>
      </c>
      <c r="C17" s="3"/>
      <c r="E17" s="66" t="str">
        <f t="shared" ref="E17:E26" si="1">A17</f>
        <v>OPTIONS DE LIT</v>
      </c>
      <c r="F17" s="20"/>
      <c r="G17" s="20"/>
      <c r="H17" s="21"/>
      <c r="I17" s="20"/>
    </row>
    <row r="18" spans="1:9" ht="30">
      <c r="A18" s="28" t="s">
        <v>21</v>
      </c>
      <c r="B18" s="19" t="s">
        <v>9</v>
      </c>
      <c r="C18" s="3"/>
      <c r="D18" s="64" t="s">
        <v>89</v>
      </c>
      <c r="E18" s="60" t="str">
        <f t="shared" si="1"/>
        <v>BARRIERES EPOXY (droite)</v>
      </c>
      <c r="F18" s="20"/>
      <c r="G18" s="20"/>
      <c r="H18" s="67" t="s">
        <v>91</v>
      </c>
      <c r="I18" s="20"/>
    </row>
    <row r="19" spans="1:9" ht="30">
      <c r="A19" s="28" t="s">
        <v>22</v>
      </c>
      <c r="B19" s="19" t="s">
        <v>9</v>
      </c>
      <c r="C19" s="3"/>
      <c r="D19" s="64" t="s">
        <v>90</v>
      </c>
      <c r="E19" s="60" t="str">
        <f t="shared" si="1"/>
        <v>BARRIERES EPOXY (gauche)</v>
      </c>
      <c r="F19" s="20"/>
      <c r="G19" s="20"/>
      <c r="H19" s="67" t="s">
        <v>91</v>
      </c>
      <c r="I19" s="20"/>
    </row>
    <row r="20" spans="1:9">
      <c r="A20" s="28" t="s">
        <v>23</v>
      </c>
      <c r="B20" s="19" t="s">
        <v>9</v>
      </c>
      <c r="C20" s="3"/>
      <c r="D20" s="63" t="s">
        <v>96</v>
      </c>
      <c r="E20" s="20" t="str">
        <f t="shared" si="1"/>
        <v>SYSTÈME D'AIDE A LA MOBILITE SAM droit</v>
      </c>
      <c r="F20" s="20"/>
      <c r="G20" s="20"/>
      <c r="H20" s="21">
        <v>0.32</v>
      </c>
      <c r="I20" s="20"/>
    </row>
    <row r="21" spans="1:9">
      <c r="A21" s="28" t="s">
        <v>24</v>
      </c>
      <c r="B21" s="19" t="s">
        <v>9</v>
      </c>
      <c r="C21" s="3"/>
      <c r="D21" s="63" t="s">
        <v>96</v>
      </c>
      <c r="E21" s="20" t="str">
        <f t="shared" si="1"/>
        <v>SYSTÈME D'AIDE A LA MOBILITE SAM gauche</v>
      </c>
      <c r="F21" s="20"/>
      <c r="G21" s="20"/>
      <c r="H21" s="21">
        <v>0.32</v>
      </c>
      <c r="I21" s="20"/>
    </row>
    <row r="22" spans="1:9" ht="30" customHeight="1">
      <c r="A22" s="28" t="s">
        <v>25</v>
      </c>
      <c r="B22" s="19" t="s">
        <v>9</v>
      </c>
      <c r="C22" s="3"/>
      <c r="D22" s="64" t="s">
        <v>92</v>
      </c>
      <c r="E22" s="60" t="str">
        <f t="shared" si="1"/>
        <v>POTENCE</v>
      </c>
      <c r="F22" s="20"/>
      <c r="G22" s="20"/>
      <c r="H22" s="67" t="s">
        <v>91</v>
      </c>
      <c r="I22" s="20"/>
    </row>
    <row r="23" spans="1:9">
      <c r="A23" s="28" t="s">
        <v>26</v>
      </c>
      <c r="B23" s="19" t="s">
        <v>9</v>
      </c>
      <c r="C23" s="3"/>
      <c r="D23" s="64" t="s">
        <v>93</v>
      </c>
      <c r="E23" s="20" t="str">
        <f t="shared" si="1"/>
        <v>BUTEE MURALE</v>
      </c>
      <c r="F23" s="20"/>
      <c r="G23" s="20"/>
      <c r="H23" s="21">
        <v>0.25</v>
      </c>
      <c r="I23" s="20"/>
    </row>
    <row r="24" spans="1:9">
      <c r="A24" s="28" t="s">
        <v>27</v>
      </c>
      <c r="B24" s="19" t="s">
        <v>9</v>
      </c>
      <c r="C24" s="3"/>
      <c r="D24" s="64" t="s">
        <v>94</v>
      </c>
      <c r="E24" s="20" t="str">
        <f t="shared" si="1"/>
        <v>PIED A SERUM A ROULETTES</v>
      </c>
      <c r="F24" s="20"/>
      <c r="G24" s="20"/>
      <c r="H24" s="21">
        <v>0.25</v>
      </c>
      <c r="I24" s="20"/>
    </row>
    <row r="25" spans="1:9" ht="30">
      <c r="A25" s="28" t="s">
        <v>28</v>
      </c>
      <c r="B25" s="19" t="s">
        <v>9</v>
      </c>
      <c r="C25" s="3"/>
      <c r="D25" s="64" t="s">
        <v>95</v>
      </c>
      <c r="E25" s="20" t="str">
        <f t="shared" si="1"/>
        <v>RALLONGE DE SOMMIER L.20 cm pour lit largeur 90 cm</v>
      </c>
      <c r="F25" s="20"/>
      <c r="G25" s="20"/>
      <c r="H25" s="21">
        <v>0.32</v>
      </c>
      <c r="I25" s="20"/>
    </row>
    <row r="26" spans="1:9" ht="30">
      <c r="A26" s="28" t="s">
        <v>29</v>
      </c>
      <c r="B26" s="19" t="s">
        <v>9</v>
      </c>
      <c r="C26" s="3"/>
      <c r="D26" s="64" t="s">
        <v>95</v>
      </c>
      <c r="E26" s="20" t="str">
        <f t="shared" si="1"/>
        <v>RALLONGE DE SOMMIER L.20 cm pour lit largeur 120 cm</v>
      </c>
      <c r="F26" s="20"/>
      <c r="G26" s="20"/>
      <c r="H26" s="21">
        <v>0.32</v>
      </c>
      <c r="I26" s="20"/>
    </row>
    <row r="27" spans="1:9" ht="24.75" customHeight="1">
      <c r="A27" s="26" t="s">
        <v>30</v>
      </c>
      <c r="B27" s="11"/>
      <c r="C27" s="12"/>
      <c r="D27" s="13"/>
      <c r="E27" s="13" t="str">
        <f>A27</f>
        <v xml:space="preserve">PREVENTION DES ESCARRES </v>
      </c>
      <c r="F27" s="13"/>
      <c r="G27" s="13"/>
      <c r="H27" s="14"/>
      <c r="I27" s="13"/>
    </row>
    <row r="28" spans="1:9">
      <c r="A28" s="27" t="s">
        <v>110</v>
      </c>
      <c r="B28" s="22"/>
      <c r="C28" s="3"/>
      <c r="D28" s="23"/>
      <c r="E28" s="17" t="str">
        <f>A28</f>
        <v xml:space="preserve">PREVENTIONS DES ESCARRES : MATELAS &amp; SURMATELAS &amp; COUSSINS </v>
      </c>
      <c r="F28" s="17"/>
      <c r="G28" s="17"/>
      <c r="H28" s="18"/>
      <c r="I28" s="24"/>
    </row>
    <row r="29" spans="1:9" ht="30">
      <c r="A29" s="28" t="s">
        <v>97</v>
      </c>
      <c r="B29" s="19" t="s">
        <v>9</v>
      </c>
      <c r="C29" s="3"/>
      <c r="D29" s="63" t="s">
        <v>107</v>
      </c>
      <c r="E29" s="62" t="str">
        <f>A29</f>
        <v>MATELAS A AIR DYNAMIQUE pour lit largeur 90 cm (traitement jusqu'à stade 2)</v>
      </c>
      <c r="F29" s="20"/>
      <c r="G29" s="20"/>
      <c r="H29" s="21">
        <v>0.7</v>
      </c>
      <c r="I29" s="25"/>
    </row>
    <row r="30" spans="1:9" ht="30">
      <c r="A30" s="28" t="s">
        <v>99</v>
      </c>
      <c r="B30" s="19" t="s">
        <v>9</v>
      </c>
      <c r="C30" s="3"/>
      <c r="D30" s="63" t="s">
        <v>108</v>
      </c>
      <c r="E30" s="62" t="str">
        <f t="shared" ref="E30:E39" si="2">A30</f>
        <v>MATELAS A AIR DYNAMIQUE  pour lit largeur 90 cm (traitement jusqu'à stade 4)</v>
      </c>
      <c r="F30" s="20"/>
      <c r="G30" s="20"/>
      <c r="H30" s="21">
        <v>1.0900000000000001</v>
      </c>
      <c r="I30" s="25"/>
    </row>
    <row r="31" spans="1:9" ht="30">
      <c r="A31" s="28" t="s">
        <v>100</v>
      </c>
      <c r="B31" s="19" t="s">
        <v>9</v>
      </c>
      <c r="C31" s="3"/>
      <c r="D31" s="63" t="s">
        <v>109</v>
      </c>
      <c r="E31" s="62" t="str">
        <f t="shared" si="2"/>
        <v>MATELAS A AIR DYNAMIQUE  pour lit largeur 120 cm  (traitement jusqu'à stade 2)</v>
      </c>
      <c r="F31" s="20"/>
      <c r="G31" s="20"/>
      <c r="H31" s="21">
        <v>1.82</v>
      </c>
      <c r="I31" s="25"/>
    </row>
    <row r="32" spans="1:9" ht="30">
      <c r="A32" s="28" t="s">
        <v>101</v>
      </c>
      <c r="B32" s="19" t="s">
        <v>9</v>
      </c>
      <c r="C32" s="3"/>
      <c r="D32" s="63" t="s">
        <v>105</v>
      </c>
      <c r="E32" s="62" t="str">
        <f t="shared" si="2"/>
        <v>COUSSIN A AIR DYNAMIQUE  43 X 43 cm sur batteries pour fauteuil</v>
      </c>
      <c r="F32" s="20"/>
      <c r="G32" s="20"/>
      <c r="H32" s="21">
        <v>1.01</v>
      </c>
      <c r="I32" s="25"/>
    </row>
    <row r="33" spans="1:9" ht="30">
      <c r="A33" s="28" t="s">
        <v>102</v>
      </c>
      <c r="B33" s="19" t="s">
        <v>9</v>
      </c>
      <c r="C33" s="3"/>
      <c r="D33" s="63" t="s">
        <v>105</v>
      </c>
      <c r="E33" s="62" t="str">
        <f t="shared" si="2"/>
        <v>COUSSIN A AIR DYNAMIQUE  46 X 46 cm sur batteries pour fauteuil</v>
      </c>
      <c r="F33" s="20"/>
      <c r="G33" s="20"/>
      <c r="H33" s="21">
        <v>1.01</v>
      </c>
      <c r="I33" s="25"/>
    </row>
    <row r="34" spans="1:9" ht="16.5" customHeight="1">
      <c r="A34" s="28" t="s">
        <v>103</v>
      </c>
      <c r="B34" s="19" t="s">
        <v>9</v>
      </c>
      <c r="C34" s="3"/>
      <c r="D34" s="20" t="s">
        <v>616</v>
      </c>
      <c r="E34" s="62" t="str">
        <f t="shared" si="2"/>
        <v xml:space="preserve">COUSSIN A AIR </v>
      </c>
      <c r="F34" s="20"/>
      <c r="G34" s="20"/>
      <c r="H34" s="21">
        <v>1.0900000000000001</v>
      </c>
      <c r="I34" s="25"/>
    </row>
    <row r="35" spans="1:9" ht="16.5" customHeight="1">
      <c r="A35" s="28" t="s">
        <v>104</v>
      </c>
      <c r="B35" s="19" t="s">
        <v>9</v>
      </c>
      <c r="C35" s="3"/>
      <c r="D35" s="20" t="s">
        <v>617</v>
      </c>
      <c r="E35" s="62" t="str">
        <f t="shared" si="2"/>
        <v>COMPRESSEUR</v>
      </c>
      <c r="F35" s="20"/>
      <c r="G35" s="20"/>
      <c r="H35" s="21">
        <v>0.33</v>
      </c>
      <c r="I35" s="25"/>
    </row>
    <row r="36" spans="1:9">
      <c r="A36" s="30" t="s">
        <v>131</v>
      </c>
      <c r="B36" s="82"/>
      <c r="C36" s="3"/>
      <c r="D36" s="13"/>
      <c r="E36" s="13" t="str">
        <f t="shared" si="2"/>
        <v>PESEE</v>
      </c>
      <c r="F36" s="13"/>
      <c r="G36" s="13"/>
      <c r="H36" s="14"/>
      <c r="I36" s="13"/>
    </row>
    <row r="37" spans="1:9" ht="16.5" customHeight="1">
      <c r="A37" s="61" t="s">
        <v>111</v>
      </c>
      <c r="B37" s="19"/>
      <c r="C37" s="3"/>
      <c r="D37" s="25" t="s">
        <v>112</v>
      </c>
      <c r="E37" s="68" t="str">
        <f t="shared" si="2"/>
        <v>PLATEFORME DE PESEE AVEC MAIN COURANTE</v>
      </c>
      <c r="F37" s="25"/>
      <c r="G37" s="25"/>
      <c r="H37" s="57">
        <v>3.42</v>
      </c>
      <c r="I37" s="25"/>
    </row>
    <row r="38" spans="1:9" ht="16.5" customHeight="1">
      <c r="A38" s="61" t="s">
        <v>127</v>
      </c>
      <c r="B38" s="19"/>
      <c r="C38" s="3"/>
      <c r="D38" s="25" t="s">
        <v>128</v>
      </c>
      <c r="E38" s="68" t="str">
        <f t="shared" si="2"/>
        <v>FAUTEUIL DE PESEE AVEC ROUKETTES ET REPOSE PIEDS</v>
      </c>
      <c r="F38" s="25"/>
      <c r="G38" s="25"/>
      <c r="H38" s="57">
        <v>2.2599999999999998</v>
      </c>
      <c r="I38" s="25"/>
    </row>
    <row r="39" spans="1:9" ht="16.5" customHeight="1">
      <c r="A39" s="61" t="s">
        <v>129</v>
      </c>
      <c r="B39" s="19"/>
      <c r="C39" s="3"/>
      <c r="D39" s="25" t="s">
        <v>130</v>
      </c>
      <c r="E39" s="68" t="str">
        <f t="shared" si="2"/>
        <v>SYSTÈME DE PESEE POUR LEVE PERSONNE</v>
      </c>
      <c r="F39" s="25"/>
      <c r="G39" s="25"/>
      <c r="H39" s="57">
        <v>2.1800000000000002</v>
      </c>
      <c r="I39" s="25"/>
    </row>
    <row r="40" spans="1:9">
      <c r="A40" s="30" t="s">
        <v>166</v>
      </c>
      <c r="B40" s="82"/>
      <c r="C40" s="3"/>
      <c r="D40" s="13"/>
      <c r="E40" s="13" t="str">
        <f>A40</f>
        <v>SYSTÈME DE TRANSFERT, LÈVE PERSONNE, VERTICALISATEUR ET GUIDON</v>
      </c>
      <c r="F40" s="13"/>
      <c r="G40" s="13"/>
      <c r="H40" s="14"/>
      <c r="I40" s="13"/>
    </row>
    <row r="41" spans="1:9" ht="30">
      <c r="A41" s="28" t="s">
        <v>120</v>
      </c>
      <c r="B41" s="19" t="s">
        <v>9</v>
      </c>
      <c r="C41" s="3"/>
      <c r="D41" s="20" t="s">
        <v>114</v>
      </c>
      <c r="E41" s="62" t="str">
        <f>A41</f>
        <v>VERTICALISATEUR ELECTRIQUE ECARTEMENT MANUEL (sans sangle)(jusqu’à 180 kg)</v>
      </c>
      <c r="F41" s="20"/>
      <c r="G41" s="20"/>
      <c r="H41" s="21">
        <v>0.9</v>
      </c>
      <c r="I41" s="25"/>
    </row>
    <row r="42" spans="1:9" ht="30">
      <c r="A42" s="28" t="s">
        <v>113</v>
      </c>
      <c r="B42" s="19" t="s">
        <v>9</v>
      </c>
      <c r="C42" s="3"/>
      <c r="D42" s="20" t="s">
        <v>115</v>
      </c>
      <c r="E42" s="62" t="str">
        <f>A42</f>
        <v>LEVE PERSONNE ECARTEMENT ELECTRIQUE XL (sans sangle)(jusqu’à 250 kg)</v>
      </c>
      <c r="F42" s="20"/>
      <c r="G42" s="20"/>
      <c r="H42" s="21">
        <v>2.35</v>
      </c>
      <c r="I42" s="25"/>
    </row>
    <row r="43" spans="1:9" ht="27.75" customHeight="1">
      <c r="A43" s="28" t="s">
        <v>32</v>
      </c>
      <c r="B43" s="19" t="s">
        <v>9</v>
      </c>
      <c r="C43" s="3"/>
      <c r="D43" s="63" t="s">
        <v>119</v>
      </c>
      <c r="E43" s="62" t="str">
        <f>A43</f>
        <v xml:space="preserve">VERTICALISATEUR ELECTRIQUE EMBASE ECARTEMENT (sans sangle) </v>
      </c>
      <c r="F43" s="20"/>
      <c r="G43" s="20"/>
      <c r="H43" s="65">
        <v>0.97</v>
      </c>
      <c r="I43" s="25"/>
    </row>
    <row r="44" spans="1:9" ht="30">
      <c r="A44" s="28" t="s">
        <v>33</v>
      </c>
      <c r="B44" s="19" t="s">
        <v>9</v>
      </c>
      <c r="C44" s="3"/>
      <c r="D44" s="63" t="s">
        <v>119</v>
      </c>
      <c r="E44" s="62" t="str">
        <f>A44</f>
        <v xml:space="preserve">VERTICALISATEUR ELECTRIQUE EMBASE FIXE (sans sangle) </v>
      </c>
      <c r="F44" s="20"/>
      <c r="G44" s="20"/>
      <c r="H44" s="65">
        <v>0.97</v>
      </c>
      <c r="I44" s="25"/>
    </row>
    <row r="45" spans="1:9">
      <c r="A45" s="28" t="s">
        <v>121</v>
      </c>
      <c r="B45" s="19" t="s">
        <v>9</v>
      </c>
      <c r="C45" s="3"/>
      <c r="D45" s="63" t="s">
        <v>126</v>
      </c>
      <c r="E45" s="62" t="str">
        <f t="shared" ref="E45:E49" si="3">A45</f>
        <v>SANGLE POUR VERTICALISATEUR TAILLE S</v>
      </c>
      <c r="F45" s="20"/>
      <c r="G45" s="20"/>
      <c r="H45" s="65">
        <v>0.21</v>
      </c>
      <c r="I45" s="25"/>
    </row>
    <row r="46" spans="1:9">
      <c r="A46" s="28" t="s">
        <v>122</v>
      </c>
      <c r="B46" s="19" t="s">
        <v>9</v>
      </c>
      <c r="C46" s="3"/>
      <c r="D46" s="63" t="s">
        <v>126</v>
      </c>
      <c r="E46" s="62" t="str">
        <f t="shared" si="3"/>
        <v>SANGLE POUR VERTICALISATEUR TAILLE M</v>
      </c>
      <c r="F46" s="20"/>
      <c r="G46" s="20"/>
      <c r="H46" s="65">
        <v>0.21</v>
      </c>
      <c r="I46" s="25"/>
    </row>
    <row r="47" spans="1:9">
      <c r="A47" s="28" t="s">
        <v>123</v>
      </c>
      <c r="B47" s="19" t="s">
        <v>9</v>
      </c>
      <c r="C47" s="3"/>
      <c r="D47" s="63" t="s">
        <v>126</v>
      </c>
      <c r="E47" s="62" t="str">
        <f t="shared" si="3"/>
        <v>SANGLE POUR VERTICALISATEUR TAILLE L</v>
      </c>
      <c r="F47" s="20"/>
      <c r="G47" s="20"/>
      <c r="H47" s="65">
        <v>0.21</v>
      </c>
      <c r="I47" s="25"/>
    </row>
    <row r="48" spans="1:9">
      <c r="A48" s="28" t="s">
        <v>124</v>
      </c>
      <c r="B48" s="19" t="s">
        <v>9</v>
      </c>
      <c r="C48" s="3"/>
      <c r="D48" s="63" t="s">
        <v>126</v>
      </c>
      <c r="E48" s="62" t="str">
        <f t="shared" si="3"/>
        <v>SANGLE POUR VERTICALISATEUR TAILLE XL</v>
      </c>
      <c r="F48" s="20"/>
      <c r="G48" s="20"/>
      <c r="H48" s="65">
        <v>0.21</v>
      </c>
      <c r="I48" s="25"/>
    </row>
    <row r="49" spans="1:9">
      <c r="A49" s="28" t="s">
        <v>179</v>
      </c>
      <c r="B49" s="19"/>
      <c r="C49" s="3"/>
      <c r="D49" s="63" t="s">
        <v>180</v>
      </c>
      <c r="E49" s="62" t="str">
        <f t="shared" si="3"/>
        <v xml:space="preserve">APPUI GENOU POUR VERTICALISATEUR </v>
      </c>
      <c r="F49" s="20"/>
      <c r="G49" s="20"/>
      <c r="H49" s="65">
        <v>0.22</v>
      </c>
      <c r="I49" s="25"/>
    </row>
    <row r="50" spans="1:9">
      <c r="A50" s="28" t="s">
        <v>167</v>
      </c>
      <c r="B50" s="19" t="s">
        <v>9</v>
      </c>
      <c r="C50" s="3"/>
      <c r="D50" s="63" t="s">
        <v>170</v>
      </c>
      <c r="E50" s="62" t="str">
        <f>A50</f>
        <v xml:space="preserve">GUIDON DE TRANSFERT FIXE </v>
      </c>
      <c r="F50" s="20"/>
      <c r="G50" s="20"/>
      <c r="H50" s="65">
        <v>0.7</v>
      </c>
      <c r="I50" s="25"/>
    </row>
    <row r="51" spans="1:9">
      <c r="A51" s="28" t="s">
        <v>168</v>
      </c>
      <c r="B51" s="19" t="s">
        <v>9</v>
      </c>
      <c r="C51" s="3"/>
      <c r="D51" s="63" t="s">
        <v>171</v>
      </c>
      <c r="E51" s="62" t="str">
        <f t="shared" ref="E51:E52" si="4">A51</f>
        <v>GUIDON DE TRANSFERT PIVOTANT</v>
      </c>
      <c r="F51" s="20"/>
      <c r="G51" s="20"/>
      <c r="H51" s="65">
        <v>0.78</v>
      </c>
      <c r="I51" s="25"/>
    </row>
    <row r="52" spans="1:9">
      <c r="A52" s="28" t="s">
        <v>169</v>
      </c>
      <c r="B52" s="19" t="s">
        <v>9</v>
      </c>
      <c r="C52" s="3"/>
      <c r="D52" s="63" t="s">
        <v>172</v>
      </c>
      <c r="E52" s="62" t="str">
        <f t="shared" si="4"/>
        <v xml:space="preserve">GUIDON DE TRANSFERT DÉPLAÇANT </v>
      </c>
      <c r="F52" s="20"/>
      <c r="G52" s="20"/>
      <c r="H52" s="65">
        <v>1.01</v>
      </c>
      <c r="I52" s="25"/>
    </row>
    <row r="53" spans="1:9">
      <c r="A53" s="30" t="s">
        <v>34</v>
      </c>
      <c r="B53" s="82"/>
      <c r="C53" s="3"/>
      <c r="D53" s="13"/>
      <c r="E53" s="13" t="str">
        <f>A53</f>
        <v>FAUTEUIL ROULANT LEGER MANUEL</v>
      </c>
      <c r="F53" s="13"/>
      <c r="G53" s="13"/>
      <c r="H53" s="14"/>
      <c r="I53" s="13"/>
    </row>
    <row r="54" spans="1:9" ht="30">
      <c r="A54" s="28" t="s">
        <v>35</v>
      </c>
      <c r="B54" s="19" t="s">
        <v>9</v>
      </c>
      <c r="C54" s="3"/>
      <c r="D54" s="20" t="s">
        <v>132</v>
      </c>
      <c r="E54" s="20" t="str">
        <f>A54</f>
        <v>FAUTEUIL ROULANT LEGER STANDARD Taille 40 à 50 cm</v>
      </c>
      <c r="F54" s="20"/>
      <c r="G54" s="20"/>
      <c r="H54" s="21">
        <v>0.47</v>
      </c>
      <c r="I54" s="25"/>
    </row>
    <row r="55" spans="1:9" ht="30">
      <c r="A55" s="28" t="s">
        <v>36</v>
      </c>
      <c r="B55" s="19" t="s">
        <v>9</v>
      </c>
      <c r="C55" s="3"/>
      <c r="D55" s="20" t="s">
        <v>133</v>
      </c>
      <c r="E55" s="20" t="str">
        <f t="shared" ref="E55" si="5">A55</f>
        <v>FAUTEUIL ROULANT GRANDE LARGEUR Taille 55 ou 60 cm</v>
      </c>
      <c r="F55" s="20"/>
      <c r="G55" s="20"/>
      <c r="H55" s="21">
        <v>1.01</v>
      </c>
      <c r="I55" s="25"/>
    </row>
    <row r="56" spans="1:9" ht="26.25" customHeight="1">
      <c r="A56" s="28" t="s">
        <v>37</v>
      </c>
      <c r="B56" s="19" t="s">
        <v>9</v>
      </c>
      <c r="C56" s="3"/>
      <c r="D56" s="20" t="s">
        <v>135</v>
      </c>
      <c r="E56" s="62" t="s">
        <v>137</v>
      </c>
      <c r="F56" s="20"/>
      <c r="G56" s="20"/>
      <c r="H56" s="21">
        <v>1.82</v>
      </c>
      <c r="I56" s="25"/>
    </row>
    <row r="57" spans="1:9" ht="30">
      <c r="A57" s="28" t="s">
        <v>37</v>
      </c>
      <c r="B57" s="19" t="s">
        <v>9</v>
      </c>
      <c r="C57" s="3"/>
      <c r="D57" s="20" t="s">
        <v>136</v>
      </c>
      <c r="E57" s="62" t="s">
        <v>134</v>
      </c>
      <c r="F57" s="20"/>
      <c r="G57" s="20"/>
      <c r="H57" s="21">
        <v>2.5</v>
      </c>
      <c r="I57" s="25"/>
    </row>
    <row r="58" spans="1:9">
      <c r="A58" s="28" t="s">
        <v>138</v>
      </c>
      <c r="B58" s="19" t="s">
        <v>9</v>
      </c>
      <c r="C58" s="3"/>
      <c r="D58" s="20" t="s">
        <v>615</v>
      </c>
      <c r="E58" s="62" t="str">
        <f>A58</f>
        <v xml:space="preserve">FAUTEUIL STANDARD (+2 ACCESSOIRES) </v>
      </c>
      <c r="F58" s="20"/>
      <c r="G58" s="20"/>
      <c r="H58" s="21">
        <v>0.49</v>
      </c>
      <c r="I58" s="25"/>
    </row>
    <row r="59" spans="1:9" ht="36">
      <c r="A59" s="61" t="s">
        <v>154</v>
      </c>
      <c r="B59" s="19" t="s">
        <v>9</v>
      </c>
      <c r="C59" s="3"/>
      <c r="D59" s="78" t="s">
        <v>155</v>
      </c>
      <c r="E59" s="79" t="s">
        <v>153</v>
      </c>
      <c r="F59" s="25"/>
      <c r="G59" s="25"/>
      <c r="H59" s="57">
        <v>2.1800000000000002</v>
      </c>
      <c r="I59" s="25"/>
    </row>
    <row r="60" spans="1:9" s="76" customFormat="1">
      <c r="A60" s="69" t="s">
        <v>38</v>
      </c>
      <c r="B60" s="70"/>
      <c r="C60" s="71"/>
      <c r="D60" s="72"/>
      <c r="E60" s="73" t="str">
        <f>A60</f>
        <v>ACCESSOIRES FAUTEUIL ROULANT</v>
      </c>
      <c r="F60" s="73"/>
      <c r="G60" s="73"/>
      <c r="H60" s="74"/>
      <c r="I60" s="75"/>
    </row>
    <row r="61" spans="1:9" ht="30">
      <c r="A61" s="28" t="s">
        <v>39</v>
      </c>
      <c r="B61" s="19" t="s">
        <v>9</v>
      </c>
      <c r="C61" s="3"/>
      <c r="D61" s="20"/>
      <c r="E61" s="20"/>
      <c r="F61" s="20"/>
      <c r="G61" s="20"/>
      <c r="H61" s="21"/>
      <c r="I61" s="25"/>
    </row>
    <row r="62" spans="1:9" ht="30">
      <c r="A62" s="28" t="s">
        <v>40</v>
      </c>
      <c r="B62" s="19" t="s">
        <v>9</v>
      </c>
      <c r="C62" s="3"/>
      <c r="D62" s="20" t="s">
        <v>139</v>
      </c>
      <c r="E62" s="20" t="str">
        <f t="shared" ref="E62:E67" si="6">A62</f>
        <v>ACCESSOIRE FAUTEUIL ROULANT - REPOSE JAMBE GAUCHE</v>
      </c>
      <c r="F62" s="20"/>
      <c r="G62" s="20"/>
      <c r="H62" s="21">
        <v>0.32</v>
      </c>
      <c r="I62" s="25"/>
    </row>
    <row r="63" spans="1:9" ht="30">
      <c r="A63" s="28" t="s">
        <v>141</v>
      </c>
      <c r="B63" s="19" t="s">
        <v>9</v>
      </c>
      <c r="C63" s="3"/>
      <c r="D63" s="20" t="s">
        <v>140</v>
      </c>
      <c r="E63" s="20" t="str">
        <f t="shared" si="6"/>
        <v>ACCESSOIRE FAUTEUIL ROULANT - REPOSE JAMBE DROITE</v>
      </c>
      <c r="F63" s="20"/>
      <c r="G63" s="20"/>
      <c r="H63" s="21">
        <v>0.32</v>
      </c>
      <c r="I63" s="25"/>
    </row>
    <row r="64" spans="1:9" ht="30">
      <c r="A64" s="28" t="s">
        <v>41</v>
      </c>
      <c r="B64" s="19" t="s">
        <v>9</v>
      </c>
      <c r="C64" s="3"/>
      <c r="D64" s="20" t="s">
        <v>143</v>
      </c>
      <c r="E64" s="20" t="str">
        <f t="shared" si="6"/>
        <v>ACCESSOIRE FAUTEUIL ROULANT - GOUTTIERE DROITE</v>
      </c>
      <c r="F64" s="20"/>
      <c r="G64" s="20"/>
      <c r="H64" s="21">
        <v>0.32</v>
      </c>
      <c r="I64" s="25"/>
    </row>
    <row r="65" spans="1:9" ht="30">
      <c r="A65" s="28" t="s">
        <v>42</v>
      </c>
      <c r="B65" s="19" t="s">
        <v>9</v>
      </c>
      <c r="C65" s="3"/>
      <c r="D65" s="20" t="s">
        <v>143</v>
      </c>
      <c r="E65" s="20" t="str">
        <f t="shared" si="6"/>
        <v>ACCESSOIRE FAUTEUIL ROULANT - GOUTTIERE GAUCHE</v>
      </c>
      <c r="F65" s="20"/>
      <c r="G65" s="20"/>
      <c r="H65" s="21">
        <v>0.32</v>
      </c>
      <c r="I65" s="25"/>
    </row>
    <row r="66" spans="1:9">
      <c r="A66" s="28" t="s">
        <v>157</v>
      </c>
      <c r="B66" s="19" t="s">
        <v>9</v>
      </c>
      <c r="C66" s="3"/>
      <c r="D66" s="20" t="s">
        <v>142</v>
      </c>
      <c r="E66" s="20" t="str">
        <f t="shared" si="6"/>
        <v>ACCESSOIRE FAUTEUIL ROULANT  - APPUI TETE</v>
      </c>
      <c r="F66" s="20"/>
      <c r="G66" s="20"/>
      <c r="H66" s="21">
        <v>0.32</v>
      </c>
      <c r="I66" s="25"/>
    </row>
    <row r="67" spans="1:9">
      <c r="A67" s="28" t="s">
        <v>158</v>
      </c>
      <c r="B67" s="19"/>
      <c r="C67" s="3"/>
      <c r="D67" s="20" t="s">
        <v>86</v>
      </c>
      <c r="E67" s="20" t="str">
        <f t="shared" si="6"/>
        <v xml:space="preserve">ACCESSOIRE FAUTEUIL ROULANT - CALE TRONC </v>
      </c>
      <c r="F67" s="20"/>
      <c r="G67" s="20"/>
      <c r="H67" s="21">
        <v>0.2</v>
      </c>
      <c r="I67" s="25"/>
    </row>
    <row r="68" spans="1:9">
      <c r="A68" s="30" t="s">
        <v>43</v>
      </c>
      <c r="B68" s="82"/>
      <c r="C68" s="3"/>
      <c r="D68" s="13"/>
      <c r="E68" s="13"/>
      <c r="F68" s="13"/>
      <c r="G68" s="13"/>
      <c r="H68" s="14"/>
      <c r="I68" s="13"/>
    </row>
    <row r="69" spans="1:9" ht="66" customHeight="1">
      <c r="A69" s="28" t="s">
        <v>44</v>
      </c>
      <c r="B69" s="19" t="s">
        <v>9</v>
      </c>
      <c r="C69" s="12"/>
      <c r="D69" s="60" t="s">
        <v>144</v>
      </c>
      <c r="E69" s="62" t="s">
        <v>152</v>
      </c>
      <c r="F69" s="20"/>
      <c r="G69" s="20"/>
      <c r="H69" s="65">
        <v>0.87</v>
      </c>
      <c r="I69" s="25"/>
    </row>
    <row r="70" spans="1:9" ht="66" customHeight="1">
      <c r="A70" s="28" t="s">
        <v>44</v>
      </c>
      <c r="B70" s="19" t="s">
        <v>9</v>
      </c>
      <c r="C70" s="12"/>
      <c r="D70" s="60" t="s">
        <v>150</v>
      </c>
      <c r="E70" s="62" t="s">
        <v>151</v>
      </c>
      <c r="F70" s="20"/>
      <c r="G70" s="20"/>
      <c r="H70" s="65">
        <v>2.1800000000000002</v>
      </c>
      <c r="I70" s="25"/>
    </row>
    <row r="71" spans="1:9" ht="57" customHeight="1">
      <c r="A71" s="28" t="s">
        <v>145</v>
      </c>
      <c r="B71" s="19" t="s">
        <v>9</v>
      </c>
      <c r="C71" s="12"/>
      <c r="D71" s="60" t="s">
        <v>146</v>
      </c>
      <c r="E71" s="62" t="s">
        <v>147</v>
      </c>
      <c r="F71" s="20"/>
      <c r="G71" s="20"/>
      <c r="H71" s="65">
        <v>1.47</v>
      </c>
      <c r="I71" s="25"/>
    </row>
    <row r="72" spans="1:9" ht="38.25">
      <c r="A72" s="28" t="s">
        <v>45</v>
      </c>
      <c r="B72" s="19" t="s">
        <v>9</v>
      </c>
      <c r="C72" s="3"/>
      <c r="D72" s="60" t="s">
        <v>149</v>
      </c>
      <c r="E72" s="77" t="s">
        <v>148</v>
      </c>
      <c r="F72" s="20"/>
      <c r="G72" s="20"/>
      <c r="H72" s="65">
        <v>5.0999999999999996</v>
      </c>
      <c r="I72" s="25"/>
    </row>
    <row r="73" spans="1:9" s="76" customFormat="1">
      <c r="A73" s="69" t="s">
        <v>46</v>
      </c>
      <c r="B73" s="70"/>
      <c r="C73" s="71"/>
      <c r="D73" s="72"/>
      <c r="E73" s="73" t="str">
        <f>A73</f>
        <v>ACCESSOIRES FAUTEUIL ROULANT DE CONFORT</v>
      </c>
      <c r="F73" s="73"/>
      <c r="G73" s="73"/>
      <c r="H73" s="74"/>
      <c r="I73" s="75"/>
    </row>
    <row r="74" spans="1:9" ht="38.25">
      <c r="A74" s="28" t="s">
        <v>47</v>
      </c>
      <c r="B74" s="19" t="s">
        <v>9</v>
      </c>
      <c r="C74" s="3"/>
      <c r="D74" s="20" t="s">
        <v>160</v>
      </c>
      <c r="E74" s="81" t="s">
        <v>159</v>
      </c>
      <c r="F74" s="20"/>
      <c r="G74" s="20"/>
      <c r="H74" s="21">
        <v>0.32</v>
      </c>
      <c r="I74" s="25"/>
    </row>
    <row r="75" spans="1:9" ht="30">
      <c r="A75" s="28" t="s">
        <v>48</v>
      </c>
      <c r="B75" s="19" t="s">
        <v>9</v>
      </c>
      <c r="C75" s="3"/>
      <c r="D75" s="20" t="s">
        <v>612</v>
      </c>
      <c r="E75" s="62" t="s">
        <v>163</v>
      </c>
      <c r="F75" s="20"/>
      <c r="G75" s="20"/>
      <c r="H75" s="21">
        <v>0.17</v>
      </c>
      <c r="I75" s="25"/>
    </row>
    <row r="76" spans="1:9" ht="30">
      <c r="A76" s="28" t="s">
        <v>49</v>
      </c>
      <c r="B76" s="19" t="s">
        <v>9</v>
      </c>
      <c r="C76" s="3"/>
      <c r="D76" s="20" t="s">
        <v>143</v>
      </c>
      <c r="E76" s="80" t="s">
        <v>161</v>
      </c>
      <c r="F76" s="20"/>
      <c r="G76" s="20"/>
      <c r="H76" s="21">
        <v>0.32</v>
      </c>
      <c r="I76" s="25"/>
    </row>
    <row r="77" spans="1:9" ht="24.75" customHeight="1">
      <c r="A77" s="28" t="s">
        <v>50</v>
      </c>
      <c r="B77" s="19" t="s">
        <v>9</v>
      </c>
      <c r="C77" s="12"/>
      <c r="D77" s="20" t="s">
        <v>143</v>
      </c>
      <c r="E77" s="80" t="s">
        <v>162</v>
      </c>
      <c r="F77" s="20"/>
      <c r="G77" s="20"/>
      <c r="H77" s="21">
        <v>0.32</v>
      </c>
      <c r="I77" s="25"/>
    </row>
    <row r="78" spans="1:9" ht="24.75" customHeight="1">
      <c r="A78" s="28" t="s">
        <v>51</v>
      </c>
      <c r="B78" s="19" t="s">
        <v>9</v>
      </c>
      <c r="C78" s="12"/>
      <c r="D78" s="20" t="s">
        <v>156</v>
      </c>
      <c r="E78" s="80" t="str">
        <f t="shared" ref="E78:E79" si="7">A78</f>
        <v>ACCESSOIRE FAUTEUIL ROULANT CONFORT - CALE TRONC DROIT</v>
      </c>
      <c r="F78" s="20"/>
      <c r="G78" s="20"/>
      <c r="H78" s="21">
        <v>0.32</v>
      </c>
      <c r="I78" s="25"/>
    </row>
    <row r="79" spans="1:9" ht="30">
      <c r="A79" s="28" t="s">
        <v>52</v>
      </c>
      <c r="B79" s="19" t="s">
        <v>9</v>
      </c>
      <c r="C79" s="3"/>
      <c r="D79" s="20" t="s">
        <v>156</v>
      </c>
      <c r="E79" s="80" t="str">
        <f t="shared" si="7"/>
        <v>ACCESSOIRE FAUTEUIL ROULANT CONFORT - CALE TRONC GAUCHE</v>
      </c>
      <c r="F79" s="20"/>
      <c r="G79" s="20"/>
      <c r="H79" s="21">
        <v>0.32</v>
      </c>
      <c r="I79" s="25"/>
    </row>
    <row r="80" spans="1:9" ht="30">
      <c r="A80" s="28" t="s">
        <v>164</v>
      </c>
      <c r="B80" s="19"/>
      <c r="C80" s="3"/>
      <c r="D80" s="20" t="s">
        <v>613</v>
      </c>
      <c r="E80" s="80" t="s">
        <v>165</v>
      </c>
      <c r="F80" s="20"/>
      <c r="G80" s="20"/>
      <c r="H80" s="21">
        <v>0.2</v>
      </c>
      <c r="I80" s="25"/>
    </row>
    <row r="81" spans="1:9">
      <c r="A81" s="30" t="s">
        <v>173</v>
      </c>
      <c r="B81" s="82"/>
      <c r="C81" s="3"/>
      <c r="D81" s="13"/>
      <c r="E81" s="13" t="str">
        <f>A81</f>
        <v>FAUTEUIL COQUILLE</v>
      </c>
      <c r="F81" s="13"/>
      <c r="G81" s="13"/>
      <c r="H81" s="14"/>
      <c r="I81" s="13"/>
    </row>
    <row r="82" spans="1:9">
      <c r="A82" s="28" t="s">
        <v>174</v>
      </c>
      <c r="B82" s="19" t="s">
        <v>9</v>
      </c>
      <c r="C82" s="3"/>
      <c r="D82" s="20" t="s">
        <v>614</v>
      </c>
      <c r="E82" s="80" t="str">
        <f>A82</f>
        <v xml:space="preserve">FAUTEUIL COQUILLE </v>
      </c>
      <c r="F82" s="20"/>
      <c r="G82" s="20"/>
      <c r="H82" s="21">
        <v>1.25</v>
      </c>
      <c r="I82" s="25"/>
    </row>
    <row r="83" spans="1:9" ht="45">
      <c r="A83" s="28" t="s">
        <v>175</v>
      </c>
      <c r="B83" s="19" t="s">
        <v>9</v>
      </c>
      <c r="C83" s="3"/>
      <c r="D83" s="20" t="s">
        <v>176</v>
      </c>
      <c r="E83" s="80" t="str">
        <f>A83</f>
        <v>SIÈGE COQUILLE AVEC COUSSIN D'ASSISE EN MOUSSE À MÉMOIRE DE FORME (LARGEUR 37 À 54CM).</v>
      </c>
      <c r="F83" s="20"/>
      <c r="G83" s="20"/>
      <c r="H83" s="21">
        <v>2.1800000000000002</v>
      </c>
      <c r="I83" s="25"/>
    </row>
    <row r="84" spans="1:9">
      <c r="A84" s="61" t="s">
        <v>177</v>
      </c>
      <c r="B84" s="19" t="s">
        <v>9</v>
      </c>
      <c r="C84" s="3"/>
      <c r="D84" s="20" t="s">
        <v>178</v>
      </c>
      <c r="E84" s="80" t="str">
        <f>A84</f>
        <v xml:space="preserve">TABLETTE POUR SIEGE COQUILLE </v>
      </c>
      <c r="F84" s="20"/>
      <c r="G84" s="20"/>
      <c r="H84" s="21">
        <v>0.33</v>
      </c>
      <c r="I84" s="25"/>
    </row>
    <row r="85" spans="1:9" ht="46.5" customHeight="1">
      <c r="A85" s="109" t="s">
        <v>53</v>
      </c>
      <c r="B85" s="110"/>
      <c r="C85" s="110"/>
      <c r="D85" s="110"/>
      <c r="E85" s="110"/>
      <c r="F85" s="110"/>
      <c r="G85" s="110"/>
      <c r="H85" s="110"/>
      <c r="I85" s="111"/>
    </row>
    <row r="87" spans="1:9">
      <c r="D87" s="3"/>
      <c r="E87" s="3"/>
      <c r="I87" s="4"/>
    </row>
  </sheetData>
  <mergeCells count="3">
    <mergeCell ref="A6:B6"/>
    <mergeCell ref="D6:I6"/>
    <mergeCell ref="A85:I85"/>
  </mergeCells>
  <conditionalFormatting sqref="A8">
    <cfRule type="duplicateValues" dxfId="12" priority="23" stopIfTrue="1"/>
  </conditionalFormatting>
  <conditionalFormatting sqref="A9">
    <cfRule type="duplicateValues" dxfId="11" priority="26" stopIfTrue="1"/>
  </conditionalFormatting>
  <conditionalFormatting sqref="A12">
    <cfRule type="duplicateValues" dxfId="10" priority="13" stopIfTrue="1"/>
  </conditionalFormatting>
  <conditionalFormatting sqref="A15">
    <cfRule type="duplicateValues" dxfId="9" priority="24" stopIfTrue="1"/>
  </conditionalFormatting>
  <conditionalFormatting sqref="A27">
    <cfRule type="duplicateValues" dxfId="8" priority="11" stopIfTrue="1"/>
  </conditionalFormatting>
  <conditionalFormatting sqref="A28">
    <cfRule type="duplicateValues" dxfId="7" priority="12" stopIfTrue="1"/>
  </conditionalFormatting>
  <conditionalFormatting sqref="A36">
    <cfRule type="duplicateValues" dxfId="6" priority="10" stopIfTrue="1"/>
  </conditionalFormatting>
  <conditionalFormatting sqref="A40">
    <cfRule type="duplicateValues" dxfId="5" priority="21" stopIfTrue="1"/>
  </conditionalFormatting>
  <conditionalFormatting sqref="A53">
    <cfRule type="duplicateValues" dxfId="4" priority="9" stopIfTrue="1"/>
  </conditionalFormatting>
  <conditionalFormatting sqref="A60">
    <cfRule type="duplicateValues" dxfId="3" priority="8" stopIfTrue="1"/>
  </conditionalFormatting>
  <conditionalFormatting sqref="A68">
    <cfRule type="duplicateValues" dxfId="2" priority="7" stopIfTrue="1"/>
  </conditionalFormatting>
  <conditionalFormatting sqref="A73">
    <cfRule type="duplicateValues" dxfId="1" priority="6" stopIfTrue="1"/>
  </conditionalFormatting>
  <conditionalFormatting sqref="A81">
    <cfRule type="duplicateValues" dxfId="0" priority="5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Consommables </vt:lpstr>
      <vt:lpstr>Matériel</vt:lpstr>
      <vt:lpstr>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Auguy</dc:creator>
  <cp:lastModifiedBy>Elisabeth Auguy</cp:lastModifiedBy>
  <dcterms:created xsi:type="dcterms:W3CDTF">2020-11-19T14:20:35Z</dcterms:created>
  <dcterms:modified xsi:type="dcterms:W3CDTF">2023-10-09T12:49:08Z</dcterms:modified>
</cp:coreProperties>
</file>